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amy\Dropbox\_jafscd files\_aa-Volume14-Issue2-Spring 2025-CB-CFS\2024-3116 Redlining in Saginaw-Taylor\"/>
    </mc:Choice>
  </mc:AlternateContent>
  <xr:revisionPtr revIDLastSave="0" documentId="13_ncr:1_{E508B50B-E41B-4294-8E41-4ACECABFDCE5}" xr6:coauthVersionLast="47" xr6:coauthVersionMax="47" xr10:uidLastSave="{00000000-0000-0000-0000-000000000000}"/>
  <bookViews>
    <workbookView xWindow="54150" yWindow="5715" windowWidth="23775" windowHeight="13050" xr2:uid="{18751EDE-50A2-4AC3-AB5F-547AA20A9CEF}"/>
  </bookViews>
  <sheets>
    <sheet name="Table S1" sheetId="1" r:id="rId1"/>
    <sheet name="Table S2" sheetId="2" r:id="rId2"/>
    <sheet name="Table S3" sheetId="5" r:id="rId3"/>
    <sheet name="Table S4a" sheetId="3" r:id="rId4"/>
    <sheet name="Table S4b" sheetId="4" r:id="rId5"/>
    <sheet name="Table S5" sheetId="7" r:id="rId6"/>
    <sheet name="Table S6" sheetId="6" r:id="rId7"/>
    <sheet name="Table S7" sheetId="8"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Q51" i="4" l="1"/>
  <c r="K51" i="4"/>
  <c r="O50" i="4"/>
  <c r="I50" i="4"/>
  <c r="S48" i="4"/>
  <c r="R48" i="4"/>
  <c r="M48" i="4"/>
  <c r="L48" i="4"/>
  <c r="F48" i="4"/>
  <c r="S46" i="4"/>
  <c r="R46" i="4"/>
  <c r="M46" i="4"/>
  <c r="L46" i="4"/>
  <c r="F46" i="4"/>
  <c r="S44" i="4"/>
  <c r="R44" i="4"/>
  <c r="M44" i="4"/>
  <c r="L44" i="4"/>
  <c r="F44" i="4"/>
  <c r="S42" i="4"/>
  <c r="R42" i="4"/>
  <c r="M42" i="4"/>
  <c r="L42" i="4"/>
  <c r="F42" i="4"/>
  <c r="S40" i="4"/>
  <c r="R40" i="4"/>
  <c r="M40" i="4"/>
  <c r="L40" i="4"/>
  <c r="F40" i="4"/>
  <c r="S38" i="4"/>
  <c r="R38" i="4"/>
  <c r="M38" i="4"/>
  <c r="L38" i="4"/>
  <c r="F38" i="4"/>
  <c r="S37" i="4"/>
  <c r="R37" i="4"/>
  <c r="M37" i="4"/>
  <c r="L37" i="4"/>
  <c r="F37" i="4"/>
  <c r="Q35" i="4"/>
  <c r="K35" i="4"/>
  <c r="O34" i="4"/>
  <c r="I34" i="4"/>
  <c r="S31" i="4"/>
  <c r="R31" i="4"/>
  <c r="M31" i="4"/>
  <c r="L31" i="4"/>
  <c r="F31" i="4"/>
  <c r="S29" i="4"/>
  <c r="R29" i="4"/>
  <c r="M29" i="4"/>
  <c r="L29" i="4"/>
  <c r="F29" i="4"/>
  <c r="S27" i="4"/>
  <c r="R27" i="4"/>
  <c r="M27" i="4"/>
  <c r="L27" i="4"/>
  <c r="F27" i="4"/>
  <c r="S25" i="4"/>
  <c r="R25" i="4"/>
  <c r="M25" i="4"/>
  <c r="L25" i="4"/>
  <c r="F25" i="4"/>
  <c r="S24" i="4"/>
  <c r="R24" i="4"/>
  <c r="M24" i="4"/>
  <c r="L24" i="4"/>
  <c r="F24" i="4"/>
  <c r="Q22" i="4"/>
  <c r="K22" i="4"/>
  <c r="O21" i="4"/>
  <c r="I21" i="4"/>
  <c r="S19" i="4"/>
  <c r="R19" i="4"/>
  <c r="M19" i="4"/>
  <c r="L19" i="4"/>
  <c r="F19" i="4"/>
  <c r="S17" i="4"/>
  <c r="R17" i="4"/>
  <c r="M17" i="4"/>
  <c r="L17" i="4"/>
  <c r="F17" i="4"/>
  <c r="S15" i="4"/>
  <c r="R15" i="4"/>
  <c r="M15" i="4"/>
  <c r="L15" i="4"/>
  <c r="F15" i="4"/>
  <c r="S13" i="4"/>
  <c r="R13" i="4"/>
  <c r="M13" i="4"/>
  <c r="L13" i="4"/>
  <c r="F13" i="4"/>
  <c r="S11" i="4"/>
  <c r="R11" i="4"/>
  <c r="M11" i="4"/>
  <c r="L11" i="4"/>
  <c r="F11" i="4"/>
  <c r="S9" i="4"/>
  <c r="R9" i="4"/>
  <c r="M9" i="4"/>
  <c r="L9" i="4"/>
  <c r="F9" i="4"/>
  <c r="S8" i="4"/>
  <c r="R8" i="4"/>
  <c r="M8" i="4"/>
  <c r="L8" i="4"/>
  <c r="F8" i="4"/>
  <c r="Q51" i="3"/>
  <c r="K51" i="3"/>
  <c r="O50" i="3"/>
  <c r="I50" i="3"/>
  <c r="S48" i="3"/>
  <c r="R48" i="3"/>
  <c r="M48" i="3"/>
  <c r="L48" i="3"/>
  <c r="F48" i="3"/>
  <c r="S46" i="3"/>
  <c r="R46" i="3"/>
  <c r="M46" i="3"/>
  <c r="L46" i="3"/>
  <c r="F46" i="3"/>
  <c r="S44" i="3"/>
  <c r="R44" i="3"/>
  <c r="M44" i="3"/>
  <c r="L44" i="3"/>
  <c r="F44" i="3"/>
  <c r="S42" i="3"/>
  <c r="R42" i="3"/>
  <c r="M42" i="3"/>
  <c r="L42" i="3"/>
  <c r="F42" i="3"/>
  <c r="S40" i="3"/>
  <c r="R40" i="3"/>
  <c r="M40" i="3"/>
  <c r="L40" i="3"/>
  <c r="F40" i="3"/>
  <c r="S38" i="3"/>
  <c r="R38" i="3"/>
  <c r="M38" i="3"/>
  <c r="L38" i="3"/>
  <c r="F38" i="3"/>
  <c r="S37" i="3"/>
  <c r="R37" i="3"/>
  <c r="M37" i="3"/>
  <c r="L37" i="3"/>
  <c r="F37" i="3"/>
  <c r="Q35" i="3"/>
  <c r="K35" i="3"/>
  <c r="O34" i="3"/>
  <c r="I34" i="3"/>
  <c r="S32" i="3"/>
  <c r="R32" i="3"/>
  <c r="M32" i="3"/>
  <c r="L32" i="3"/>
  <c r="F32" i="3"/>
  <c r="S30" i="3"/>
  <c r="R30" i="3"/>
  <c r="M30" i="3"/>
  <c r="L30" i="3"/>
  <c r="F30" i="3"/>
  <c r="S28" i="3"/>
  <c r="R28" i="3"/>
  <c r="M28" i="3"/>
  <c r="L28" i="3"/>
  <c r="F28" i="3"/>
  <c r="S26" i="3"/>
  <c r="R26" i="3"/>
  <c r="M26" i="3"/>
  <c r="L26" i="3"/>
  <c r="F26" i="3"/>
  <c r="S25" i="3"/>
  <c r="R25" i="3"/>
  <c r="M25" i="3"/>
  <c r="L25" i="3"/>
  <c r="F25" i="3"/>
  <c r="Q23" i="3"/>
  <c r="K23" i="3"/>
  <c r="O22" i="3"/>
  <c r="I22" i="3"/>
  <c r="S19" i="3"/>
  <c r="R19" i="3"/>
  <c r="M19" i="3"/>
  <c r="L19" i="3"/>
  <c r="F19" i="3"/>
  <c r="S17" i="3"/>
  <c r="R17" i="3"/>
  <c r="M17" i="3"/>
  <c r="L17" i="3"/>
  <c r="F17" i="3"/>
  <c r="S15" i="3"/>
  <c r="R15" i="3"/>
  <c r="M15" i="3"/>
  <c r="L15" i="3"/>
  <c r="F15" i="3"/>
  <c r="S13" i="3"/>
  <c r="R13" i="3"/>
  <c r="M13" i="3"/>
  <c r="L13" i="3"/>
  <c r="F13" i="3"/>
  <c r="S11" i="3"/>
  <c r="R11" i="3"/>
  <c r="M11" i="3"/>
  <c r="L11" i="3"/>
  <c r="F11" i="3"/>
  <c r="S9" i="3"/>
  <c r="R9" i="3"/>
  <c r="M9" i="3"/>
  <c r="L9" i="3"/>
  <c r="F9" i="3"/>
  <c r="S8" i="3"/>
  <c r="R8" i="3"/>
  <c r="M8" i="3"/>
  <c r="L8" i="3"/>
  <c r="F8" i="3"/>
</calcChain>
</file>

<file path=xl/sharedStrings.xml><?xml version="1.0" encoding="utf-8"?>
<sst xmlns="http://schemas.openxmlformats.org/spreadsheetml/2006/main" count="733" uniqueCount="390">
  <si>
    <t>Food Outlet Type</t>
  </si>
  <si>
    <t>Definition</t>
  </si>
  <si>
    <t>Offers full line of groceries, meat, produce</t>
  </si>
  <si>
    <t>Chain supermarkets or grocery stores</t>
  </si>
  <si>
    <t>FMI</t>
  </si>
  <si>
    <t>Emphasis on perishables</t>
  </si>
  <si>
    <t>Natural and organic foods</t>
  </si>
  <si>
    <t>Whole Foods</t>
  </si>
  <si>
    <t>At least 30,000 square feet</t>
  </si>
  <si>
    <t>Extensive selection of non-food items</t>
  </si>
  <si>
    <t>Metro Foods</t>
  </si>
  <si>
    <t>High-volume hybrid of traditional supermarket and warehouse store</t>
  </si>
  <si>
    <t>No frills, limited service</t>
  </si>
  <si>
    <t>Reduced prices</t>
  </si>
  <si>
    <t>Bulk food items and perishables</t>
  </si>
  <si>
    <t>Full range of service departments</t>
  </si>
  <si>
    <t>Cub Foods, Food 4 Less</t>
  </si>
  <si>
    <t>Hybrid of traditional supermarket and mass merchandiser</t>
  </si>
  <si>
    <t>Wide range of food and non-food items</t>
  </si>
  <si>
    <t>Average 170,000 square feet</t>
  </si>
  <si>
    <t>Large store selling primarily clothing, electronics, and sporting goods</t>
  </si>
  <si>
    <t>Sells groceries too</t>
  </si>
  <si>
    <t>Limited assortment of center-store and perishable items</t>
  </si>
  <si>
    <t>Reduced price point</t>
  </si>
  <si>
    <t>One Stop Food Store</t>
  </si>
  <si>
    <t>Foods and consumable items</t>
  </si>
  <si>
    <t>Low prices</t>
  </si>
  <si>
    <t>Small stores selling staples and knickknacks</t>
  </si>
  <si>
    <t>Dollar General,</t>
  </si>
  <si>
    <t>Aldi, Trader Joes</t>
  </si>
  <si>
    <t>Prescription-based drug store</t>
  </si>
  <si>
    <t>General merchandise and seasonal items</t>
  </si>
  <si>
    <t>Limited selection of food items</t>
  </si>
  <si>
    <t>Gas stations</t>
  </si>
  <si>
    <t>Gas stations with attached mini-marts/convenience stores that sell food</t>
  </si>
  <si>
    <t>Taylor &amp; Ard, 2015</t>
  </si>
  <si>
    <t>Mobil Mini Mart</t>
  </si>
  <si>
    <t>Stores selling alcohol</t>
  </si>
  <si>
    <t>Liquor Market</t>
  </si>
  <si>
    <t>Have wait staff and sit-down service</t>
  </si>
  <si>
    <t>Payment collected after meals are served and tips expected</t>
  </si>
  <si>
    <t>Block et al., 2004</t>
  </si>
  <si>
    <t>Olive Garden, Red Lobster</t>
  </si>
  <si>
    <t>No wait staff and sit-down service</t>
  </si>
  <si>
    <t>Payment collected before meals are served and no tips expected</t>
  </si>
  <si>
    <t>Drive-through service</t>
  </si>
  <si>
    <t>Burger King, McDonalds</t>
  </si>
  <si>
    <t>Health foods</t>
  </si>
  <si>
    <t>Health foods and nutrition supplements</t>
  </si>
  <si>
    <t>Nature's Remedy</t>
  </si>
  <si>
    <t>Prepare and sell baked goods</t>
  </si>
  <si>
    <t>National Bakery</t>
  </si>
  <si>
    <t>Prepares food by order</t>
  </si>
  <si>
    <t>Golden Spice Catering</t>
  </si>
  <si>
    <t>Coffee, tea, and juice shops</t>
  </si>
  <si>
    <t>Serves primarily coffee, tea, or beverages</t>
  </si>
  <si>
    <t>Limited amount of baked goods or cooked food</t>
  </si>
  <si>
    <t>Starbucks</t>
  </si>
  <si>
    <t>Confectionaries</t>
  </si>
  <si>
    <t>Stores selling primarily candy and other sweets</t>
  </si>
  <si>
    <t>The Candy Shop</t>
  </si>
  <si>
    <t>Bars and clubs</t>
  </si>
  <si>
    <t>Bars or clubs serving meals also</t>
  </si>
  <si>
    <t>Varsity Lounge</t>
  </si>
  <si>
    <t>Banquet halls that serve meals and hotel restaurants</t>
  </si>
  <si>
    <t>Hyatt Hotel</t>
  </si>
  <si>
    <t>Cooperative – customers pay for produce</t>
  </si>
  <si>
    <t>Has a weekly basket of produce prepared for delivery or pick up</t>
  </si>
  <si>
    <t>Plantscapers Choice</t>
  </si>
  <si>
    <t>Group of people buying food and/or produce collectively</t>
  </si>
  <si>
    <t>Purchasing can be done at a store or through a club</t>
  </si>
  <si>
    <t>Northern Food Cooperative</t>
  </si>
  <si>
    <t>Other consumables sold</t>
  </si>
  <si>
    <t>Flint Farmers' Market</t>
  </si>
  <si>
    <t>Food-producing urban farms</t>
  </si>
  <si>
    <t>Produce sold at farm/garden or other venues</t>
  </si>
  <si>
    <t>Produce may also be donated</t>
  </si>
  <si>
    <t>Eastern Market</t>
  </si>
  <si>
    <t>Southside Community Farm</t>
  </si>
  <si>
    <t>Food-producing school farm or garden</t>
  </si>
  <si>
    <t>Produce consumed by students and staff at school</t>
  </si>
  <si>
    <t>Lane School Garden</t>
  </si>
  <si>
    <t>Dairy</t>
  </si>
  <si>
    <t>Storage, processing, and distribution of milk and milk products</t>
  </si>
  <si>
    <t>Star Dairy</t>
  </si>
  <si>
    <t>Sells primarily ice cream and dairy products</t>
  </si>
  <si>
    <t>Limited food items on menu</t>
  </si>
  <si>
    <t>Dairy Queen</t>
  </si>
  <si>
    <t>Fresh meat and seafood</t>
  </si>
  <si>
    <t>Delicatessen</t>
  </si>
  <si>
    <t>Prime Gourmet Meats</t>
  </si>
  <si>
    <t>Sells bulk items</t>
  </si>
  <si>
    <t>Sells at wholesale prices</t>
  </si>
  <si>
    <t>Atlas Wholesale Foods</t>
  </si>
  <si>
    <t>Commercial food manufacturer or processor</t>
  </si>
  <si>
    <t>Commercial distribution hub for food items</t>
  </si>
  <si>
    <t>Midwest Packing Company</t>
  </si>
  <si>
    <t>Lakewoods Distributor, Inc.</t>
  </si>
  <si>
    <t>Food pantries or soup kitchens</t>
  </si>
  <si>
    <t>Food pantries, soup kitchens, faith-based programs, etc. serving or distributing food to individuals</t>
  </si>
  <si>
    <t>Loaves and Fishes</t>
  </si>
  <si>
    <t>Food banks</t>
  </si>
  <si>
    <t>Large warehouses storing millions of pounds of food for distribution to smaller organizations serving those needing food</t>
  </si>
  <si>
    <t>Feeding America</t>
  </si>
  <si>
    <t>Does not give out food directly to individuals</t>
  </si>
  <si>
    <t>Centrally located, permanent facility</t>
  </si>
  <si>
    <t>Has a business management structure</t>
  </si>
  <si>
    <t>Aggregates, stores, processes, and distributes food</t>
  </si>
  <si>
    <t>Focus on locally or regionally grown and produced food</t>
  </si>
  <si>
    <t>May provide wholesale or retail vending space</t>
  </si>
  <si>
    <t>May offer social services</t>
  </si>
  <si>
    <t>Allen Market Place</t>
  </si>
  <si>
    <t>All Things Food</t>
  </si>
  <si>
    <t>Food trucks</t>
  </si>
  <si>
    <t>Mobile food pantries</t>
  </si>
  <si>
    <t>Veggies for Health Van</t>
  </si>
  <si>
    <t>Sams Food Truck</t>
  </si>
  <si>
    <t>Helping Hand Food Van</t>
  </si>
  <si>
    <t>E-commerce, online</t>
  </si>
  <si>
    <t>Foods and consumable products ordered via the internet</t>
  </si>
  <si>
    <t>Amazon</t>
  </si>
  <si>
    <t xml:space="preserve">Agriculture Marketing </t>
  </si>
  <si>
    <t>Service, 2022</t>
  </si>
  <si>
    <t>Food preparation vehicles that sell foods as specific or varied locations</t>
  </si>
  <si>
    <t>Traveling vehicles that sell foods at various neighborhood locations</t>
  </si>
  <si>
    <t>Traveling vehicles providing free, emergency food to those seeking it</t>
  </si>
  <si>
    <t>Kroger, Pathmark</t>
  </si>
  <si>
    <t>Walgreens, CVS, Rite Aid</t>
  </si>
  <si>
    <t>Dollar Tree, Family Dollar</t>
  </si>
  <si>
    <t>Membership retail/wholesale hybrid</t>
  </si>
  <si>
    <t>Limited variety of products in warehouse-style outlets</t>
  </si>
  <si>
    <t>About 120,000 square-foot stores</t>
  </si>
  <si>
    <t>Super Target</t>
  </si>
  <si>
    <t>The Fresh Market</t>
  </si>
  <si>
    <t>Less than 2,000 items sold</t>
  </si>
  <si>
    <t>Meijer supercenters</t>
  </si>
  <si>
    <t>Walmart supercenters</t>
  </si>
  <si>
    <t>Target, Walmart</t>
  </si>
  <si>
    <t>Urban farms, community</t>
  </si>
  <si>
    <t>gardens</t>
  </si>
  <si>
    <t>Community-supported</t>
  </si>
  <si>
    <t xml:space="preserve">Small and medium-sized grocery stores and convenience stores </t>
  </si>
  <si>
    <t>Limited selection of staples and other goods</t>
  </si>
  <si>
    <t>Source of Definition</t>
  </si>
  <si>
    <t>Examples</t>
  </si>
  <si>
    <t>Supermarkets and large grocery stores:</t>
  </si>
  <si>
    <t>Small groceries and convenience stores:</t>
  </si>
  <si>
    <t xml:space="preserve">Pharmacies, dollar, and variety stores: </t>
  </si>
  <si>
    <t>Small groceries, corner or</t>
  </si>
  <si>
    <t>convenience stores</t>
  </si>
  <si>
    <t>Restaurants and other food service:</t>
  </si>
  <si>
    <t>Supply chain:</t>
  </si>
  <si>
    <t>Mobile food sources:</t>
  </si>
  <si>
    <t>Mobile produce vans</t>
  </si>
  <si>
    <t>Food assistance:</t>
  </si>
  <si>
    <t>FMI, n.d.</t>
  </si>
  <si>
    <t>Usually no drive-through service</t>
  </si>
  <si>
    <t>Hal's Fish &amp; Chips Take-Out</t>
  </si>
  <si>
    <t>BBQ To Go</t>
  </si>
  <si>
    <t>Attractions</t>
  </si>
  <si>
    <t>Casinos</t>
  </si>
  <si>
    <t>Bagley Amusement Park</t>
  </si>
  <si>
    <t>Motor City Casino</t>
  </si>
  <si>
    <t>Food prepared and sold in casinos and other gambling establishments</t>
  </si>
  <si>
    <t>Banquet halls and hotels</t>
  </si>
  <si>
    <t>Child care</t>
  </si>
  <si>
    <t>Child care operations that serve meals</t>
  </si>
  <si>
    <t>Maisie's Day Care Center</t>
  </si>
  <si>
    <t>Youth centers, organizations, clubs in a fixed locations that serve meals</t>
  </si>
  <si>
    <t>Boys and Girls Center</t>
  </si>
  <si>
    <t>Retirement communities and nursing homes that prepare and serve food</t>
  </si>
  <si>
    <t>Serenity Retirement Village</t>
  </si>
  <si>
    <t>Restaurant management</t>
  </si>
  <si>
    <t>Manages and administers restaurants</t>
  </si>
  <si>
    <t>Southeast Food Management Group</t>
  </si>
  <si>
    <t>Cafeteria and other school venue that prepare or serve food</t>
  </si>
  <si>
    <t>Social, religious, educational, and community services:</t>
  </si>
  <si>
    <t>Johns Bay Middle School</t>
  </si>
  <si>
    <t>Fitness centers &amp; health centers</t>
  </si>
  <si>
    <t>Prepares and sells food</t>
  </si>
  <si>
    <t>Springside Health Center</t>
  </si>
  <si>
    <t>Gathering place for local farmers and producers sell fresh produce</t>
  </si>
  <si>
    <t>Registered business with booth or storefront space that sells produce at a farmer's market</t>
  </si>
  <si>
    <t>Millhound Organics</t>
  </si>
  <si>
    <t>Registered business with booth or storefront space that sells prepared food items at a farmer's market</t>
  </si>
  <si>
    <t>Daisy's Soup Delight</t>
  </si>
  <si>
    <t xml:space="preserve"> </t>
  </si>
  <si>
    <t>Registered business and storefront selling variety of food, specialty, and gift items in a farmer's market space</t>
  </si>
  <si>
    <t>Dave's Gourmet Foods</t>
  </si>
  <si>
    <t>Biggby Coffee</t>
  </si>
  <si>
    <t>Farms, gardens, farmers' markets, and produce vendors:</t>
  </si>
  <si>
    <t>Farmers' markets and produce markets</t>
  </si>
  <si>
    <t xml:space="preserve">Sells products like herbs, spices, sauces, syrup, honey, and condiments </t>
  </si>
  <si>
    <t>Southern Flavors &amp; Spices</t>
  </si>
  <si>
    <t>Condiments and spices</t>
  </si>
  <si>
    <t>Amusement parks and similar attractions with food service</t>
  </si>
  <si>
    <t>Retirement centers and nursing homes</t>
  </si>
  <si>
    <t>Specialty food stores and vendors:</t>
  </si>
  <si>
    <t>Internet, online purchase, and delivery:</t>
  </si>
  <si>
    <t>Groceries sold in large sizes and bulk sales</t>
  </si>
  <si>
    <t>Dollar stores and variety stores</t>
  </si>
  <si>
    <t>Religious institutions</t>
  </si>
  <si>
    <t>Churches and other religious institutions that serve or deliver meals</t>
  </si>
  <si>
    <t>Church of the Redeemer</t>
  </si>
  <si>
    <t>Community centers</t>
  </si>
  <si>
    <t>Community centers and social service organizations that provide meals</t>
  </si>
  <si>
    <t>Ledwich Community Center</t>
  </si>
  <si>
    <t>Youth organizations and centers</t>
  </si>
  <si>
    <t>Hospitals and medical centers</t>
  </si>
  <si>
    <t>Hendale Medical Center</t>
  </si>
  <si>
    <t>Prepares and sells food in cafes, cafeterias, gift shops, food courts</t>
  </si>
  <si>
    <t>Clement College</t>
  </si>
  <si>
    <t>Colleges and universities</t>
  </si>
  <si>
    <t>Traditional supermarkets</t>
  </si>
  <si>
    <t>Fresh-format supermarkets</t>
  </si>
  <si>
    <t>Superstores</t>
  </si>
  <si>
    <t>Super warehouses</t>
  </si>
  <si>
    <t>Wholesale clubs</t>
  </si>
  <si>
    <t>Supercenters</t>
  </si>
  <si>
    <t>Mass merchandisers</t>
  </si>
  <si>
    <t>Limited-assortment stores</t>
  </si>
  <si>
    <t>Liquor and party stores</t>
  </si>
  <si>
    <t>Bakeries</t>
  </si>
  <si>
    <t>Pharmacies or drug stores</t>
  </si>
  <si>
    <t>Meat markets and delicatessens</t>
  </si>
  <si>
    <t>Ice cream parlors</t>
  </si>
  <si>
    <t>Food cooperatives</t>
  </si>
  <si>
    <t>Full-service restaurants</t>
  </si>
  <si>
    <t>Fast-food restaurants</t>
  </si>
  <si>
    <t>Take-out establishments</t>
  </si>
  <si>
    <t>Caterers</t>
  </si>
  <si>
    <t>agriculture (CSA)</t>
  </si>
  <si>
    <t>Market produce vendors</t>
  </si>
  <si>
    <t>Market prepared-food vendors</t>
  </si>
  <si>
    <t>Market stores</t>
  </si>
  <si>
    <t>School gardens</t>
  </si>
  <si>
    <t>Wholesalers</t>
  </si>
  <si>
    <t>Manufacturers, processors</t>
  </si>
  <si>
    <t>Distributors</t>
  </si>
  <si>
    <t>Food hubs (aggregators)</t>
  </si>
  <si>
    <t>School cafeterias</t>
  </si>
  <si>
    <t>Gyms, health centers, and medical centers:</t>
  </si>
  <si>
    <t>Taylor, Bell et al., 2022</t>
  </si>
  <si>
    <t>FMI, n.d., Taylor, Bell et al., 2022</t>
  </si>
  <si>
    <t>Supplement Table S1. Defining the Categories of Food Outlets</t>
  </si>
  <si>
    <t>Supplement Table S2. Demographic Characteristics of Census Tracts in Saginaw and the Surrounding Townships, 2010 and 2020</t>
  </si>
  <si>
    <t>Census Tract Racial Characteristics</t>
  </si>
  <si>
    <r>
      <t>Number of Census Tracts</t>
    </r>
    <r>
      <rPr>
        <vertAlign val="superscript"/>
        <sz val="11"/>
        <color rgb="FF000000"/>
        <rFont val="Palatino Linotype"/>
        <family val="1"/>
      </rPr>
      <t>b</t>
    </r>
  </si>
  <si>
    <r>
      <t>Demographic Characteristics 2010</t>
    </r>
    <r>
      <rPr>
        <vertAlign val="superscript"/>
        <sz val="11"/>
        <color rgb="FF000000"/>
        <rFont val="Palatino Linotype"/>
        <family val="1"/>
      </rPr>
      <t>a</t>
    </r>
  </si>
  <si>
    <t>Number of Census Tracts</t>
  </si>
  <si>
    <t>Demographic Characteristics 2020</t>
  </si>
  <si>
    <t>Population Size</t>
  </si>
  <si>
    <r>
      <t>Population Density, km</t>
    </r>
    <r>
      <rPr>
        <vertAlign val="superscript"/>
        <sz val="11"/>
        <color rgb="FF000000"/>
        <rFont val="Palatino Linotype"/>
        <family val="1"/>
      </rPr>
      <t>2</t>
    </r>
  </si>
  <si>
    <r>
      <t>Household Income</t>
    </r>
    <r>
      <rPr>
        <vertAlign val="superscript"/>
        <sz val="11"/>
        <color rgb="FF000000"/>
        <rFont val="Palatino Linotype"/>
        <family val="1"/>
      </rPr>
      <t>d</t>
    </r>
  </si>
  <si>
    <t>Percentage Completed High School</t>
  </si>
  <si>
    <t>Percentage Living in Poverty</t>
  </si>
  <si>
    <t>Household Income</t>
  </si>
  <si>
    <t>Entire Study Area</t>
  </si>
  <si>
    <t>Entire Area</t>
  </si>
  <si>
    <t>Minimum</t>
  </si>
  <si>
    <t>Maximum</t>
  </si>
  <si>
    <t>Median</t>
  </si>
  <si>
    <t>Standard Deviation</t>
  </si>
  <si>
    <t>City of Saginaw</t>
  </si>
  <si>
    <t>Low non-Hispanic Black (0%-40%)</t>
  </si>
  <si>
    <t>High non-Hispanic Black (Over 40.01%)</t>
  </si>
  <si>
    <t>Surrounding Townships</t>
  </si>
  <si>
    <t>Notes:</t>
  </si>
  <si>
    <t>Major Food Categories</t>
  </si>
  <si>
    <t xml:space="preserve">Total Population </t>
  </si>
  <si>
    <t>40.01% or More non-Hispanic Black (HPB)</t>
  </si>
  <si>
    <t>Combined Number of Residents in Census Tracts with Outlets</t>
  </si>
  <si>
    <t>Number of Each Type of Food Outlet</t>
  </si>
  <si>
    <t>Total Number of Census Tracts</t>
  </si>
  <si>
    <t>Number of Food Outlets Per 1000 Persons</t>
  </si>
  <si>
    <t>Percent of Food Outlet Contained in Census Tracts</t>
  </si>
  <si>
    <t>Total</t>
  </si>
  <si>
    <t>Supermarkets and large grocery stores</t>
  </si>
  <si>
    <t>Small groceries and convenience stores</t>
  </si>
  <si>
    <t>Pharmacies, dollar, and variety stores</t>
  </si>
  <si>
    <t>Specialty food stores and vendors</t>
  </si>
  <si>
    <t>Restaurants and other food service</t>
  </si>
  <si>
    <t>Emergency food assistance</t>
  </si>
  <si>
    <t>Summary for Census Tract Groupings</t>
  </si>
  <si>
    <t>Percent of the population</t>
  </si>
  <si>
    <t>Percent of the census tracts</t>
  </si>
  <si>
    <r>
      <rPr>
        <vertAlign val="superscript"/>
        <sz val="12"/>
        <color theme="1"/>
        <rFont val="Palatino Linotype"/>
        <family val="1"/>
      </rPr>
      <t>a</t>
    </r>
    <r>
      <rPr>
        <sz val="12"/>
        <color theme="1"/>
        <rFont val="Palatino Linotype"/>
        <family val="1"/>
      </rPr>
      <t xml:space="preserve"> The columns with number of residents will sum to more than population in the totals row because several types of food outlets are located in a given census tract.</t>
    </r>
  </si>
  <si>
    <r>
      <rPr>
        <vertAlign val="superscript"/>
        <sz val="12"/>
        <color theme="1"/>
        <rFont val="Palatino Linotype"/>
        <family val="1"/>
      </rPr>
      <t xml:space="preserve">b </t>
    </r>
    <r>
      <rPr>
        <sz val="12"/>
        <color theme="1"/>
        <rFont val="Palatino Linotype"/>
        <family val="1"/>
      </rPr>
      <t xml:space="preserve">The columns with number of census tracts food outlets are in will exceed the number of census tracts displayed in the totals row because some census tracts contain more than one food outlet of a particular type. </t>
    </r>
  </si>
  <si>
    <r>
      <rPr>
        <vertAlign val="superscript"/>
        <sz val="12"/>
        <color theme="1"/>
        <rFont val="Palatino Linotype"/>
        <family val="1"/>
      </rPr>
      <t>c</t>
    </r>
    <r>
      <rPr>
        <sz val="12"/>
        <color theme="1"/>
        <rFont val="Palatino Linotype"/>
        <family val="1"/>
      </rPr>
      <t xml:space="preserve"> The 8-kilometer buffer touched segments of nine census tracts. The included segments did not contain any food outlets, although it is assumed and estimated that the segments contain residents. </t>
    </r>
  </si>
  <si>
    <r>
      <rPr>
        <vertAlign val="superscript"/>
        <sz val="12"/>
        <color theme="1"/>
        <rFont val="Palatino Linotype"/>
        <family val="1"/>
      </rPr>
      <t xml:space="preserve">d </t>
    </r>
    <r>
      <rPr>
        <sz val="12"/>
        <color theme="1"/>
        <rFont val="Palatino Linotype"/>
        <family val="1"/>
      </rPr>
      <t>We analyzed only the major categories of food outlets with a total count of 15 or more. Hence, three categories were not analyzed for the entire study area. Five categories were not analyzed in Saginaw, and two categories were not analyzed in the surrounding townships.</t>
    </r>
  </si>
  <si>
    <r>
      <rPr>
        <vertAlign val="superscript"/>
        <sz val="12"/>
        <color theme="1"/>
        <rFont val="Palatino Linotype"/>
        <family val="1"/>
      </rPr>
      <t>d</t>
    </r>
    <r>
      <rPr>
        <sz val="12"/>
        <color theme="1"/>
        <rFont val="Palatino Linotype"/>
        <family val="1"/>
      </rPr>
      <t xml:space="preserve"> We analyzed only the major categories of food outlets with a total count of 15 or more. Hence, three categories were not analyzed for the entire study area. Five categories were not analyzed in Saginaw, and two categories were not analyzed in the surrounding townships.</t>
    </r>
  </si>
  <si>
    <r>
      <rPr>
        <vertAlign val="superscript"/>
        <sz val="12"/>
        <rFont val="Palatino Linotype"/>
        <family val="1"/>
      </rPr>
      <t>c,d</t>
    </r>
    <r>
      <rPr>
        <sz val="12"/>
        <rFont val="Palatino Linotype"/>
        <family val="1"/>
      </rPr>
      <t>Major Food Categories</t>
    </r>
  </si>
  <si>
    <t xml:space="preserve">Year Food Data Collected </t>
  </si>
  <si>
    <t>Census Tract Racial Category</t>
  </si>
  <si>
    <t>Household Income Per 1000 Dollars</t>
  </si>
  <si>
    <t>Percent of Population with High School Education</t>
  </si>
  <si>
    <r>
      <rPr>
        <vertAlign val="superscript"/>
        <sz val="12"/>
        <rFont val="Palatino Linotype"/>
        <family val="1"/>
      </rPr>
      <t>a</t>
    </r>
    <r>
      <rPr>
        <sz val="12"/>
        <rFont val="Palatino Linotype"/>
        <family val="1"/>
      </rPr>
      <t xml:space="preserve"> Incident Rate Ratio (IRR)</t>
    </r>
  </si>
  <si>
    <t>95% Confidence Interval (CI)</t>
  </si>
  <si>
    <r>
      <rPr>
        <vertAlign val="superscript"/>
        <sz val="12"/>
        <color theme="1"/>
        <rFont val="Palatino Linotype"/>
        <family val="1"/>
      </rPr>
      <t>b</t>
    </r>
    <r>
      <rPr>
        <sz val="12"/>
        <color theme="1"/>
        <rFont val="Palatino Linotype"/>
        <family val="1"/>
      </rPr>
      <t>Incident Rate Ratio (IRR)</t>
    </r>
  </si>
  <si>
    <t xml:space="preserve"> Incident Rate Ratio (IRR)</t>
  </si>
  <si>
    <r>
      <t>p</t>
    </r>
    <r>
      <rPr>
        <sz val="12"/>
        <rFont val="Palatino Linotype"/>
        <family val="1"/>
      </rPr>
      <t>-value</t>
    </r>
  </si>
  <si>
    <t>Lower</t>
  </si>
  <si>
    <t>Upper</t>
  </si>
  <si>
    <r>
      <rPr>
        <i/>
        <vertAlign val="superscript"/>
        <sz val="12"/>
        <rFont val="Palatino Linotype"/>
        <family val="1"/>
      </rPr>
      <t>h</t>
    </r>
    <r>
      <rPr>
        <i/>
        <sz val="12"/>
        <rFont val="Palatino Linotype"/>
        <family val="1"/>
      </rPr>
      <t>p</t>
    </r>
    <r>
      <rPr>
        <sz val="12"/>
        <rFont val="Palatino Linotype"/>
        <family val="1"/>
      </rPr>
      <t>-value</t>
    </r>
  </si>
  <si>
    <r>
      <rPr>
        <vertAlign val="superscript"/>
        <sz val="12"/>
        <rFont val="Palatino Linotype"/>
        <family val="1"/>
      </rPr>
      <t>f</t>
    </r>
    <r>
      <rPr>
        <sz val="12"/>
        <rFont val="Palatino Linotype"/>
        <family val="1"/>
      </rPr>
      <t xml:space="preserve"> Total </t>
    </r>
  </si>
  <si>
    <t>0.000***</t>
  </si>
  <si>
    <r>
      <rPr>
        <vertAlign val="superscript"/>
        <sz val="12"/>
        <rFont val="Palatino Linotype"/>
        <family val="1"/>
      </rPr>
      <t>f</t>
    </r>
    <r>
      <rPr>
        <sz val="12"/>
        <rFont val="Palatino Linotype"/>
        <family val="1"/>
      </rPr>
      <t xml:space="preserve"> Supermarkets and large grocery stores</t>
    </r>
  </si>
  <si>
    <t>0.020*</t>
  </si>
  <si>
    <t>0.011**</t>
  </si>
  <si>
    <r>
      <rPr>
        <vertAlign val="superscript"/>
        <sz val="12"/>
        <color theme="1"/>
        <rFont val="Palatino Linotype"/>
        <family val="1"/>
      </rPr>
      <t>f</t>
    </r>
    <r>
      <rPr>
        <sz val="12"/>
        <color theme="1"/>
        <rFont val="Palatino Linotype"/>
        <family val="1"/>
      </rPr>
      <t xml:space="preserve"> Small groceries and convenience stores</t>
    </r>
  </si>
  <si>
    <t>0.012**</t>
  </si>
  <si>
    <t>0.005**</t>
  </si>
  <si>
    <r>
      <rPr>
        <vertAlign val="superscript"/>
        <sz val="12"/>
        <color theme="1"/>
        <rFont val="Palatino Linotype"/>
        <family val="1"/>
      </rPr>
      <t>f</t>
    </r>
    <r>
      <rPr>
        <sz val="12"/>
        <color theme="1"/>
        <rFont val="Palatino Linotype"/>
        <family val="1"/>
      </rPr>
      <t xml:space="preserve"> Pharmacies, dollar, and variety stores</t>
    </r>
  </si>
  <si>
    <t>0.001***</t>
  </si>
  <si>
    <t>0.032*</t>
  </si>
  <si>
    <r>
      <rPr>
        <vertAlign val="superscript"/>
        <sz val="12"/>
        <color theme="1"/>
        <rFont val="Palatino Linotype"/>
        <family val="1"/>
      </rPr>
      <t>f</t>
    </r>
    <r>
      <rPr>
        <sz val="12"/>
        <color theme="1"/>
        <rFont val="Palatino Linotype"/>
        <family val="1"/>
      </rPr>
      <t xml:space="preserve"> Specialty food stores and vendors</t>
    </r>
  </si>
  <si>
    <t>0.004**</t>
  </si>
  <si>
    <r>
      <rPr>
        <vertAlign val="superscript"/>
        <sz val="12"/>
        <color theme="1"/>
        <rFont val="Palatino Linotype"/>
        <family val="1"/>
      </rPr>
      <t>f</t>
    </r>
    <r>
      <rPr>
        <sz val="12"/>
        <color theme="1"/>
        <rFont val="Palatino Linotype"/>
        <family val="1"/>
      </rPr>
      <t xml:space="preserve"> Restaurants and other food service</t>
    </r>
  </si>
  <si>
    <r>
      <rPr>
        <vertAlign val="superscript"/>
        <sz val="12"/>
        <color theme="1"/>
        <rFont val="Palatino Linotype"/>
        <family val="1"/>
      </rPr>
      <t>f</t>
    </r>
    <r>
      <rPr>
        <sz val="12"/>
        <color theme="1"/>
        <rFont val="Palatino Linotype"/>
        <family val="1"/>
      </rPr>
      <t xml:space="preserve"> Emergency food assistance</t>
    </r>
  </si>
  <si>
    <r>
      <rPr>
        <vertAlign val="superscript"/>
        <sz val="12"/>
        <color theme="1"/>
        <rFont val="Palatino Linotype"/>
        <family val="1"/>
      </rPr>
      <t>e</t>
    </r>
    <r>
      <rPr>
        <sz val="12"/>
        <color theme="1"/>
        <rFont val="Palatino Linotype"/>
        <family val="1"/>
      </rPr>
      <t xml:space="preserve"> Small groceries and convenience stores</t>
    </r>
  </si>
  <si>
    <t>0.048*</t>
  </si>
  <si>
    <t>0.002**</t>
  </si>
  <si>
    <r>
      <rPr>
        <vertAlign val="superscript"/>
        <sz val="12"/>
        <color theme="1"/>
        <rFont val="Palatino Linotype"/>
        <family val="1"/>
      </rPr>
      <t>e</t>
    </r>
    <r>
      <rPr>
        <sz val="12"/>
        <color theme="1"/>
        <rFont val="Palatino Linotype"/>
        <family val="1"/>
      </rPr>
      <t xml:space="preserve"> Pharmacies, dollar, and variety stores</t>
    </r>
  </si>
  <si>
    <t>0.019*</t>
  </si>
  <si>
    <t>0.024*</t>
  </si>
  <si>
    <r>
      <rPr>
        <vertAlign val="superscript"/>
        <sz val="12"/>
        <color theme="1"/>
        <rFont val="Palatino Linotype"/>
        <family val="1"/>
      </rPr>
      <t>e</t>
    </r>
    <r>
      <rPr>
        <sz val="12"/>
        <color theme="1"/>
        <rFont val="Palatino Linotype"/>
        <family val="1"/>
      </rPr>
      <t xml:space="preserve"> Emergency food assistance</t>
    </r>
  </si>
  <si>
    <t>0.008**</t>
  </si>
  <si>
    <t>0.009**</t>
  </si>
  <si>
    <t xml:space="preserve">Notes: </t>
  </si>
  <si>
    <r>
      <t xml:space="preserve">a </t>
    </r>
    <r>
      <rPr>
        <sz val="12"/>
        <rFont val="Palatino Linotype"/>
        <family val="1"/>
      </rPr>
      <t>Incident Rate Ratio values of less than 1 indicate that there are fewer stores than in the reference group. The reference group is the year 2022.</t>
    </r>
  </si>
  <si>
    <r>
      <t xml:space="preserve">b </t>
    </r>
    <r>
      <rPr>
        <sz val="12"/>
        <rFont val="Palatino Linotype"/>
        <family val="1"/>
      </rPr>
      <t>Incident Rate Ratio values of less than 1 indicate that there are fewer stores than in the reference group. The reference group is the low percentage non-Hispanic Black people census tracts (0-40% Black people).</t>
    </r>
  </si>
  <si>
    <r>
      <t xml:space="preserve">c </t>
    </r>
    <r>
      <rPr>
        <sz val="12"/>
        <color theme="1"/>
        <rFont val="Palatino Linotype"/>
        <family val="1"/>
      </rPr>
      <t>Each row represents a separate model that adjusted for year food data was collected, census tract racial categories, population density, median household income, and the percent of the population over 25 that has at least a high school education.</t>
    </r>
  </si>
  <si>
    <r>
      <rPr>
        <vertAlign val="superscript"/>
        <sz val="12"/>
        <color theme="1"/>
        <rFont val="Palatino Linotype"/>
        <family val="1"/>
      </rPr>
      <t>e</t>
    </r>
    <r>
      <rPr>
        <sz val="12"/>
        <color theme="1"/>
        <rFont val="Palatino Linotype"/>
        <family val="1"/>
      </rPr>
      <t xml:space="preserve"> Indicates models that followed a poisson regression.</t>
    </r>
  </si>
  <si>
    <r>
      <rPr>
        <vertAlign val="superscript"/>
        <sz val="12"/>
        <color theme="1"/>
        <rFont val="Palatino Linotype"/>
        <family val="1"/>
      </rPr>
      <t>f</t>
    </r>
    <r>
      <rPr>
        <sz val="12"/>
        <color theme="1"/>
        <rFont val="Palatino Linotype"/>
        <family val="1"/>
      </rPr>
      <t xml:space="preserve"> Indicates models that followed a non-binomial regression.</t>
    </r>
  </si>
  <si>
    <r>
      <rPr>
        <vertAlign val="superscript"/>
        <sz val="12"/>
        <color theme="1"/>
        <rFont val="Palatino Linotype"/>
        <family val="1"/>
      </rPr>
      <t>h</t>
    </r>
    <r>
      <rPr>
        <sz val="12"/>
        <color theme="1"/>
        <rFont val="Palatino Linotype"/>
        <family val="1"/>
      </rPr>
      <t xml:space="preserve"> Significance levels: *</t>
    </r>
    <r>
      <rPr>
        <i/>
        <sz val="12"/>
        <color theme="1"/>
        <rFont val="Palatino Linotype"/>
        <family val="1"/>
      </rPr>
      <t>p</t>
    </r>
    <r>
      <rPr>
        <sz val="12"/>
        <color theme="1"/>
        <rFont val="Palatino Linotype"/>
        <family val="1"/>
      </rPr>
      <t>-values &lt; than α=0.05; **</t>
    </r>
    <r>
      <rPr>
        <i/>
        <sz val="12"/>
        <color theme="1"/>
        <rFont val="Palatino Linotype"/>
        <family val="1"/>
      </rPr>
      <t>p</t>
    </r>
    <r>
      <rPr>
        <sz val="12"/>
        <color theme="1"/>
        <rFont val="Palatino Linotype"/>
        <family val="1"/>
      </rPr>
      <t>-values &lt; than α=0.01. ***</t>
    </r>
    <r>
      <rPr>
        <i/>
        <sz val="12"/>
        <color theme="1"/>
        <rFont val="Palatino Linotype"/>
        <family val="1"/>
      </rPr>
      <t>p</t>
    </r>
    <r>
      <rPr>
        <sz val="12"/>
        <color theme="1"/>
        <rFont val="Palatino Linotype"/>
        <family val="1"/>
      </rPr>
      <t>-values &lt; than α=0.001.</t>
    </r>
  </si>
  <si>
    <t>Census Tract Racial Category x Median Household Income</t>
  </si>
  <si>
    <t>Direct Model</t>
  </si>
  <si>
    <t>Interaction Model</t>
  </si>
  <si>
    <t>.000***</t>
  </si>
  <si>
    <t>0.018*</t>
  </si>
  <si>
    <t>Food Outlet Types Compared in the Two Study Periods</t>
  </si>
  <si>
    <t xml:space="preserve">Mann-Whitney U Test </t>
  </si>
  <si>
    <t>U</t>
  </si>
  <si>
    <t>z</t>
  </si>
  <si>
    <r>
      <t>p</t>
    </r>
    <r>
      <rPr>
        <sz val="12"/>
        <rFont val="Palatino Linotype"/>
        <family val="1"/>
      </rPr>
      <t>-value</t>
    </r>
    <r>
      <rPr>
        <i/>
        <vertAlign val="superscript"/>
        <sz val="12"/>
        <rFont val="Palatino Linotype"/>
        <family val="1"/>
      </rPr>
      <t>a</t>
    </r>
  </si>
  <si>
    <t xml:space="preserve">Total </t>
  </si>
  <si>
    <t>Saginaw City</t>
  </si>
  <si>
    <t>0.045*</t>
  </si>
  <si>
    <t>Surrounding Townhips</t>
  </si>
  <si>
    <t>0.003**</t>
  </si>
  <si>
    <t>0.021*</t>
  </si>
  <si>
    <t>0.035*</t>
  </si>
  <si>
    <t>Between US$15,000-US$60,000 items sold</t>
  </si>
  <si>
    <t>Annual sales of US$12 million or more</t>
  </si>
  <si>
    <t>Under US$2 million in annual sales</t>
  </si>
  <si>
    <t>At least US$2 million in annual sales</t>
  </si>
  <si>
    <t>Sam's Club, Costco, BJ's</t>
  </si>
  <si>
    <t>Sells prepared food that is picked up and consumed off the premises</t>
  </si>
  <si>
    <t>Usually does not provide eating facilities</t>
  </si>
  <si>
    <t>Prepares and sells bulk food to restaurants</t>
  </si>
  <si>
    <t>Attractions and amusement parks:</t>
  </si>
  <si>
    <t>Prepares and sells food in cafes, cafeterias, gift shops, food courts, or convenience stores,</t>
  </si>
  <si>
    <t>Number of Non-Hispanic Black People in Tract</t>
  </si>
  <si>
    <t xml:space="preserve">d For Entire Study Area: Model for the following major food categories: supermarkets and large grocery stores, specialty food stores and vendors,and restaurants and other food service was not significant, p-values reported as needed. For Surrounding Townships: Model for the following major food categories: emergency food assistance was not significant, p-values reported as needed. </t>
  </si>
  <si>
    <t>g For Entire Study Area: Fifty-one outlets within three major food categories, are not included in analysis because they did not meet the required analysis threshold of a count of at least 15 in one of the study years. For City of Saginaw: Sixty-seven food outlets within five major food categories are not included in analysis because they did not meet required analysis threshold of a count of at least 15 in one of the study years. For Surrounding Townhsips: Eighteen outlets within three major food categoreis are not included in analysis because they did not meet required analysis threshold of a count of at least 15 in one of the study years.</t>
  </si>
  <si>
    <t>0.01%-40.00% non-Hispanic Black (LPB)</t>
  </si>
  <si>
    <t xml:space="preserve">c The 8-kilometer buffer touched segments of nine census tracts. The included segments did not contain any food outlets, although it is assumed and estimated that the segments contain residents. </t>
  </si>
  <si>
    <t>Notes: a Significance levels: *p-values α ≤.05.</t>
  </si>
  <si>
    <t>95% Confidece Interval (CI)</t>
  </si>
  <si>
    <r>
      <t>a</t>
    </r>
    <r>
      <rPr>
        <sz val="12"/>
        <color rgb="FF000000"/>
        <rFont val="Palatino Linotype"/>
        <family val="1"/>
      </rPr>
      <t xml:space="preserve"> ACS 5-year estimates were used because 2010 data was not available on census website. </t>
    </r>
  </si>
  <si>
    <r>
      <rPr>
        <vertAlign val="superscript"/>
        <sz val="12"/>
        <color rgb="FF000000"/>
        <rFont val="Palatino Linotype"/>
        <family val="1"/>
      </rPr>
      <t>b</t>
    </r>
    <r>
      <rPr>
        <sz val="12"/>
        <color rgb="FF000000"/>
        <rFont val="Palatino Linotype"/>
        <family val="1"/>
      </rPr>
      <t xml:space="preserve"> Three census tracts cross city boundaries and are included in analysis for surrounding townships and Saginaw.</t>
    </r>
  </si>
  <si>
    <r>
      <rPr>
        <vertAlign val="superscript"/>
        <sz val="12"/>
        <color theme="1"/>
        <rFont val="Palatino Linotype"/>
        <family val="1"/>
      </rPr>
      <t>c</t>
    </r>
    <r>
      <rPr>
        <sz val="12"/>
        <color theme="1"/>
        <rFont val="Palatino Linotype"/>
        <family val="1"/>
      </rPr>
      <t xml:space="preserve"> The size of the non-Hispanic Black population was averaged across all tracts in a category. Statistical tests were not performed because the differences were by design. That is, a census tract was designated a low non-Hispanic Black tract if 0%-40% of the residents were non-Hispanic Black. A tract was designated high non-Hispanic Black if over 40.01% of residents were non-Hispanic Black. </t>
    </r>
  </si>
  <si>
    <r>
      <t>d</t>
    </r>
    <r>
      <rPr>
        <sz val="12"/>
        <color rgb="FF000000"/>
        <rFont val="Palatino Linotype"/>
        <family val="1"/>
      </rPr>
      <t xml:space="preserve"> Weighted median household income was calculated.</t>
    </r>
  </si>
  <si>
    <t xml:space="preserve">Source: Compiled from U.S. Census Bureau. (2020). https://data.census.gov/table/DECENNIALDHC2020.P9?q=race%20and%20ethnciity&amp;g=040XX00US26$1400000; U.S. Census Bureau (2020). https://data.census.gov/table/ACSST5Y2020.S1903?q=median%20income&amp;g=040XX00US26$1400000; U.S. Census Bureau (2020). https://data.census.gov/table/ACSST5Y2020.S1501?q=educational%20attainemnt&amp;g=040XX00US26$1400000; U.S. Census Bureau (2020). https://data.census.gov/table/ACSST5Y2020.S1701?q=poverty&amp;g=040XX00US26$1400000. U.S. Census Bureau. (2021). American Community Survey 1-year estimates. </t>
  </si>
  <si>
    <r>
      <t>Number of Non-Hispanic Black People in Tract</t>
    </r>
    <r>
      <rPr>
        <vertAlign val="superscript"/>
        <sz val="11"/>
        <color rgb="FF000000"/>
        <rFont val="Palatino Linotype"/>
        <family val="1"/>
      </rPr>
      <t>c</t>
    </r>
  </si>
  <si>
    <t>Supplement Table S3. Incidence rate ratios for the full model showing year food data collected, census tract racial characteristics, median household income, and education in Saginaw and surrounding townships</t>
  </si>
  <si>
    <t>Supplement Table S4a. Number of residents, food outlet types, and racial composition of Census Tracts in Saginaw and the surrounding townships for 2013</t>
  </si>
  <si>
    <t>Supplement Table S4b. Number of residents, food outlet types, and racial composition of census tracts in Saginaw and the surrounding townships for 2023</t>
  </si>
  <si>
    <t>Supplement Table S5. Comparison of Food Outlets in 2013 and 2023</t>
  </si>
  <si>
    <r>
      <t xml:space="preserve">a </t>
    </r>
    <r>
      <rPr>
        <sz val="10"/>
        <rFont val="Palatino Linotype"/>
        <family val="1"/>
      </rPr>
      <t>Incident Rate Ratio values of less than 1 indicate that there are fewer stores than in the reference group. The reference group is the year 2022.</t>
    </r>
  </si>
  <si>
    <r>
      <t xml:space="preserve">b </t>
    </r>
    <r>
      <rPr>
        <sz val="10"/>
        <rFont val="Palatino Linotype"/>
        <family val="1"/>
      </rPr>
      <t>Incident Rate Ratio values of less than 1 indicate that there are fewer stores than in the reference group. The reference group is the low percentage non-Hispanic Black people census tracts (0-40% Black people).</t>
    </r>
  </si>
  <si>
    <r>
      <t xml:space="preserve">c </t>
    </r>
    <r>
      <rPr>
        <sz val="10"/>
        <color theme="1"/>
        <rFont val="Palatino Linotype"/>
        <family val="1"/>
      </rPr>
      <t>Each row represents a separate model that adjusted for year food data was collected, census tract racial categories, population density, median household income, and the percent of the population over 25 that has at least a high school education.</t>
    </r>
  </si>
  <si>
    <r>
      <rPr>
        <vertAlign val="superscript"/>
        <sz val="10"/>
        <color theme="1"/>
        <rFont val="Palatino Linotype"/>
        <family val="1"/>
      </rPr>
      <t>f</t>
    </r>
    <r>
      <rPr>
        <sz val="10"/>
        <color theme="1"/>
        <rFont val="Palatino Linotype"/>
        <family val="1"/>
      </rPr>
      <t xml:space="preserve"> Indicates models that followed a non-binomial regression.</t>
    </r>
  </si>
  <si>
    <r>
      <rPr>
        <vertAlign val="superscript"/>
        <sz val="10"/>
        <color theme="1"/>
        <rFont val="Palatino Linotype"/>
        <family val="1"/>
      </rPr>
      <t>h</t>
    </r>
    <r>
      <rPr>
        <sz val="10"/>
        <color theme="1"/>
        <rFont val="Palatino Linotype"/>
        <family val="1"/>
      </rPr>
      <t xml:space="preserve"> Significance levels: *</t>
    </r>
    <r>
      <rPr>
        <i/>
        <sz val="10"/>
        <color theme="1"/>
        <rFont val="Palatino Linotype"/>
        <family val="1"/>
      </rPr>
      <t>p</t>
    </r>
    <r>
      <rPr>
        <sz val="10"/>
        <color theme="1"/>
        <rFont val="Palatino Linotype"/>
        <family val="1"/>
      </rPr>
      <t>-values &lt; than α=.05; **</t>
    </r>
    <r>
      <rPr>
        <i/>
        <sz val="10"/>
        <color theme="1"/>
        <rFont val="Palatino Linotype"/>
        <family val="1"/>
      </rPr>
      <t>p</t>
    </r>
    <r>
      <rPr>
        <sz val="10"/>
        <color theme="1"/>
        <rFont val="Palatino Linotype"/>
        <family val="1"/>
      </rPr>
      <t>-values &lt; than α=.01. ***</t>
    </r>
    <r>
      <rPr>
        <i/>
        <sz val="10"/>
        <color theme="1"/>
        <rFont val="Palatino Linotype"/>
        <family val="1"/>
      </rPr>
      <t>p</t>
    </r>
    <r>
      <rPr>
        <sz val="10"/>
        <color theme="1"/>
        <rFont val="Palatino Linotype"/>
        <family val="1"/>
      </rPr>
      <t>-values &lt; than α=.001.</t>
    </r>
  </si>
  <si>
    <t>Supplement Table S7. Comparison of Food Outlets by Census Tract Racial Category</t>
  </si>
  <si>
    <r>
      <rPr>
        <vertAlign val="superscript"/>
        <sz val="10"/>
        <rFont val="Palatino Linotype"/>
        <family val="1"/>
      </rPr>
      <t>a</t>
    </r>
    <r>
      <rPr>
        <sz val="10"/>
        <rFont val="Palatino Linotype"/>
        <family val="1"/>
      </rPr>
      <t xml:space="preserve"> Significance levels: *</t>
    </r>
    <r>
      <rPr>
        <i/>
        <sz val="10"/>
        <rFont val="Palatino Linotype"/>
        <family val="1"/>
      </rPr>
      <t>p</t>
    </r>
    <r>
      <rPr>
        <sz val="10"/>
        <rFont val="Palatino Linotype"/>
        <family val="1"/>
      </rPr>
      <t xml:space="preserve">-values α </t>
    </r>
    <r>
      <rPr>
        <sz val="10"/>
        <rFont val="Times New Roman"/>
        <family val="1"/>
      </rPr>
      <t>≤</t>
    </r>
    <r>
      <rPr>
        <sz val="10"/>
        <rFont val="Palatino Linotype"/>
        <family val="1"/>
      </rPr>
      <t>.05; **</t>
    </r>
    <r>
      <rPr>
        <i/>
        <sz val="10"/>
        <rFont val="Palatino Linotype"/>
        <family val="1"/>
      </rPr>
      <t>p</t>
    </r>
    <r>
      <rPr>
        <sz val="10"/>
        <rFont val="Palatino Linotype"/>
        <family val="1"/>
      </rPr>
      <t>-values α ≤.01; ***</t>
    </r>
    <r>
      <rPr>
        <i/>
        <sz val="10"/>
        <rFont val="Palatino Linotype"/>
        <family val="1"/>
      </rPr>
      <t>p</t>
    </r>
    <r>
      <rPr>
        <sz val="10"/>
        <rFont val="Palatino Linotype"/>
        <family val="1"/>
      </rPr>
      <t>-values α ≤.001.</t>
    </r>
  </si>
  <si>
    <r>
      <t>d</t>
    </r>
    <r>
      <rPr>
        <sz val="10"/>
        <color theme="1"/>
        <rFont val="Palatino Linotype"/>
        <family val="1"/>
      </rPr>
      <t xml:space="preserve"> For Entire Study Area: Model for the following major food categories: supermarkets and large grocery stores, specialty food stores and vendors, and restaurants and other food service was not significant, p-values reported as needed. Models for supermarkets and large grocery stores and restaurants and other food services remained non significant in interaction model. For Surrounding Townships: Model for the following major food categories: emergency food assistance was not significant, p-values reported as needed. Model for emergency food assistance remained non significant in interaction model.</t>
    </r>
  </si>
  <si>
    <r>
      <rPr>
        <vertAlign val="superscript"/>
        <sz val="10"/>
        <color theme="1"/>
        <rFont val="Palatino Linotype"/>
        <family val="1"/>
      </rPr>
      <t>e</t>
    </r>
    <r>
      <rPr>
        <sz val="10"/>
        <color theme="1"/>
        <rFont val="Palatino Linotype"/>
        <family val="1"/>
      </rPr>
      <t xml:space="preserve"> Indicates models that followed a Poisson regression.</t>
    </r>
  </si>
  <si>
    <r>
      <rPr>
        <vertAlign val="superscript"/>
        <sz val="10"/>
        <color theme="1"/>
        <rFont val="Palatino Linotype"/>
        <family val="1"/>
      </rPr>
      <t>g</t>
    </r>
    <r>
      <rPr>
        <sz val="10"/>
        <color theme="1"/>
        <rFont val="Palatino Linotype"/>
        <family val="1"/>
      </rPr>
      <t xml:space="preserve"> For Entire Study Area: Fifty-one outlets within three major food categories, are not included in analysis because they did not meet the required analysis threshold of a count of at least 15 in one of the study years (N = 979). For City of Saginaw: Sixty-seven food outlets within five major food categories are not included in analysis because they did not meet required analysis threshold of a count of at least 15 in one of the study years (N = 305). For Surrounding Townships: Eighteen outlets within three major food categories are not included in analysis because they did not meet required analysis threshold of a count of at least 15 in one of the study years (N = 640).</t>
    </r>
  </si>
  <si>
    <t>Supplement Table S6. Incidence rate ratios for full model showing year food data collected, census tract racial characteristics, median household income, education, and interaction of census tract racial characteristics and median household income for Saginaw and surrounding townships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</si>
</sst>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
    <numFmt numFmtId="165" formatCode="###0.000"/>
    <numFmt numFmtId="166" formatCode="0.000"/>
  </numFmts>
  <fonts count="38" x14ac:knownFonts="1">
    <font>
      <sz val="11"/>
      <color theme="1"/>
      <name val="Calibri"/>
      <family val="2"/>
      <scheme val="minor"/>
    </font>
    <font>
      <sz val="11"/>
      <color theme="1"/>
      <name val="Calibri"/>
      <family val="2"/>
      <scheme val="minor"/>
    </font>
    <font>
      <b/>
      <sz val="11"/>
      <color theme="1"/>
      <name val="Calibri"/>
      <family val="2"/>
      <scheme val="minor"/>
    </font>
    <font>
      <b/>
      <sz val="12"/>
      <color rgb="FF000000"/>
      <name val="Palatino Linotype"/>
      <family val="1"/>
    </font>
    <font>
      <b/>
      <sz val="12"/>
      <color rgb="FF000000"/>
      <name val="Times New Roman"/>
      <family val="1"/>
    </font>
    <font>
      <sz val="11"/>
      <color rgb="FF000000"/>
      <name val="Palatino Linotype"/>
      <family val="1"/>
    </font>
    <font>
      <vertAlign val="superscript"/>
      <sz val="11"/>
      <color rgb="FF000000"/>
      <name val="Palatino Linotype"/>
      <family val="1"/>
    </font>
    <font>
      <sz val="11"/>
      <color rgb="FF000000"/>
      <name val="Times New Roman"/>
      <family val="1"/>
    </font>
    <font>
      <sz val="12"/>
      <color rgb="FF000000"/>
      <name val="Times New Roman"/>
      <family val="1"/>
    </font>
    <font>
      <sz val="12"/>
      <name val="Palatino Linotype"/>
      <family val="1"/>
    </font>
    <font>
      <sz val="12"/>
      <color rgb="FF000000"/>
      <name val="Palatino Linotype"/>
      <family val="1"/>
    </font>
    <font>
      <b/>
      <sz val="12"/>
      <name val="Palatino Linotype"/>
      <family val="1"/>
    </font>
    <font>
      <sz val="12"/>
      <color indexed="8"/>
      <name val="Palatino Linotype"/>
      <family val="1"/>
    </font>
    <font>
      <sz val="12"/>
      <color theme="1"/>
      <name val="Palatino Linotype"/>
      <family val="1"/>
    </font>
    <font>
      <sz val="10"/>
      <color rgb="FF000000"/>
      <name val="Arial Nova"/>
      <family val="2"/>
    </font>
    <font>
      <vertAlign val="superscript"/>
      <sz val="12"/>
      <color rgb="FF000000"/>
      <name val="Palatino Linotype"/>
      <family val="1"/>
    </font>
    <font>
      <vertAlign val="superscript"/>
      <sz val="12"/>
      <color theme="1"/>
      <name val="Palatino Linotype"/>
      <family val="1"/>
    </font>
    <font>
      <sz val="12"/>
      <name val="Times New Roman"/>
      <family val="1"/>
    </font>
    <font>
      <sz val="12"/>
      <color theme="1"/>
      <name val="Times New Roman"/>
      <family val="1"/>
    </font>
    <font>
      <b/>
      <sz val="12"/>
      <color theme="1"/>
      <name val="Palatino Linotype"/>
      <family val="1"/>
    </font>
    <font>
      <b/>
      <sz val="12"/>
      <color theme="1" tint="4.9989318521683403E-2"/>
      <name val="Palatino Linotype"/>
      <family val="1"/>
    </font>
    <font>
      <sz val="9"/>
      <color indexed="60"/>
      <name val="Arial"/>
      <family val="2"/>
    </font>
    <font>
      <sz val="12"/>
      <color theme="1" tint="4.9989318521683403E-2"/>
      <name val="Palatino Linotype"/>
      <family val="1"/>
    </font>
    <font>
      <vertAlign val="superscript"/>
      <sz val="12"/>
      <name val="Palatino Linotype"/>
      <family val="1"/>
    </font>
    <font>
      <i/>
      <sz val="12"/>
      <name val="Palatino Linotype"/>
      <family val="1"/>
    </font>
    <font>
      <i/>
      <vertAlign val="superscript"/>
      <sz val="12"/>
      <name val="Palatino Linotype"/>
      <family val="1"/>
    </font>
    <font>
      <sz val="12"/>
      <color theme="1"/>
      <name val="Calibri"/>
      <family val="2"/>
      <scheme val="minor"/>
    </font>
    <font>
      <i/>
      <sz val="12"/>
      <color theme="1"/>
      <name val="Palatino Linotype"/>
      <family val="1"/>
    </font>
    <font>
      <sz val="11"/>
      <color theme="1"/>
      <name val="Palatino Linotype"/>
      <family val="1"/>
    </font>
    <font>
      <vertAlign val="superscript"/>
      <sz val="10"/>
      <name val="Palatino Linotype"/>
      <family val="1"/>
    </font>
    <font>
      <sz val="10"/>
      <name val="Palatino Linotype"/>
      <family val="1"/>
    </font>
    <font>
      <sz val="10"/>
      <color theme="1"/>
      <name val="Calibri"/>
      <family val="2"/>
      <scheme val="minor"/>
    </font>
    <font>
      <sz val="10"/>
      <color theme="1"/>
      <name val="Palatino Linotype"/>
      <family val="1"/>
    </font>
    <font>
      <vertAlign val="superscript"/>
      <sz val="10"/>
      <color theme="1"/>
      <name val="Palatino Linotype"/>
      <family val="1"/>
    </font>
    <font>
      <i/>
      <sz val="10"/>
      <color theme="1"/>
      <name val="Palatino Linotype"/>
      <family val="1"/>
    </font>
    <font>
      <sz val="9"/>
      <color theme="1"/>
      <name val="Palatino Linotype"/>
      <family val="1"/>
    </font>
    <font>
      <i/>
      <sz val="10"/>
      <name val="Palatino Linotype"/>
      <family val="1"/>
    </font>
    <font>
      <sz val="10"/>
      <name val="Times New Roman"/>
      <family val="1"/>
    </font>
  </fonts>
  <fills count="4">
    <fill>
      <patternFill patternType="none"/>
    </fill>
    <fill>
      <patternFill patternType="gray125"/>
    </fill>
    <fill>
      <patternFill patternType="solid">
        <fgColor indexed="9"/>
        <bgColor indexed="64"/>
      </patternFill>
    </fill>
    <fill>
      <patternFill patternType="solid">
        <fgColor rgb="FFFFFFFF"/>
        <bgColor rgb="FF000000"/>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62">
    <xf numFmtId="0" fontId="0" fillId="0" borderId="0" xfId="0"/>
    <xf numFmtId="0" fontId="2" fillId="0" borderId="0" xfId="0" applyFont="1" applyAlignment="1">
      <alignment vertical="top"/>
    </xf>
    <xf numFmtId="0" fontId="4" fillId="0" borderId="0" xfId="0" applyFont="1" applyAlignment="1">
      <alignment vertical="top"/>
    </xf>
    <xf numFmtId="0" fontId="5" fillId="0" borderId="3" xfId="0" applyFont="1" applyBorder="1" applyAlignment="1">
      <alignment horizontal="center" vertical="center" wrapText="1"/>
    </xf>
    <xf numFmtId="0" fontId="7" fillId="0" borderId="0" xfId="0" applyFont="1"/>
    <xf numFmtId="0" fontId="5" fillId="0" borderId="2" xfId="0" applyFont="1" applyBorder="1" applyAlignment="1">
      <alignment horizontal="center" vertical="center" wrapText="1"/>
    </xf>
    <xf numFmtId="0" fontId="5" fillId="0" borderId="2" xfId="0" applyFont="1" applyBorder="1" applyAlignment="1">
      <alignment horizontal="center" wrapText="1"/>
    </xf>
    <xf numFmtId="2" fontId="5" fillId="0" borderId="2" xfId="0" applyNumberFormat="1" applyFont="1" applyBorder="1" applyAlignment="1">
      <alignment horizontal="center" wrapText="1"/>
    </xf>
    <xf numFmtId="0" fontId="5" fillId="0" borderId="3" xfId="0" applyFont="1" applyBorder="1" applyAlignment="1">
      <alignment horizontal="center" wrapText="1"/>
    </xf>
    <xf numFmtId="0" fontId="8" fillId="0" borderId="0" xfId="0" applyFont="1"/>
    <xf numFmtId="0" fontId="3" fillId="0" borderId="0" xfId="0" applyFont="1"/>
    <xf numFmtId="164" fontId="9" fillId="2" borderId="0" xfId="0" applyNumberFormat="1" applyFont="1" applyFill="1" applyAlignment="1">
      <alignment horizontal="center" vertical="top"/>
    </xf>
    <xf numFmtId="3" fontId="9" fillId="2" borderId="0" xfId="0" applyNumberFormat="1" applyFont="1" applyFill="1" applyAlignment="1">
      <alignment horizontal="center" vertical="top"/>
    </xf>
    <xf numFmtId="4" fontId="9" fillId="3" borderId="0" xfId="0" applyNumberFormat="1" applyFont="1" applyFill="1" applyAlignment="1">
      <alignment horizontal="center" vertical="top"/>
    </xf>
    <xf numFmtId="2" fontId="9" fillId="3" borderId="0" xfId="0" applyNumberFormat="1" applyFont="1" applyFill="1" applyAlignment="1">
      <alignment horizontal="center" vertical="top"/>
    </xf>
    <xf numFmtId="0" fontId="9" fillId="3" borderId="0" xfId="0" applyFont="1" applyFill="1" applyAlignment="1">
      <alignment horizontal="center" vertical="top"/>
    </xf>
    <xf numFmtId="3" fontId="9" fillId="3" borderId="0" xfId="0" applyNumberFormat="1" applyFont="1" applyFill="1" applyAlignment="1">
      <alignment horizontal="center" vertical="top"/>
    </xf>
    <xf numFmtId="0" fontId="10" fillId="0" borderId="0" xfId="0" applyFont="1" applyAlignment="1">
      <alignment horizontal="left" indent="2"/>
    </xf>
    <xf numFmtId="0" fontId="9" fillId="0" borderId="0" xfId="0" applyFont="1" applyAlignment="1">
      <alignment horizontal="center"/>
    </xf>
    <xf numFmtId="4" fontId="9" fillId="2" borderId="0" xfId="0" applyNumberFormat="1" applyFont="1" applyFill="1" applyAlignment="1">
      <alignment horizontal="center" vertical="top"/>
    </xf>
    <xf numFmtId="2" fontId="9" fillId="2" borderId="0" xfId="0" applyNumberFormat="1" applyFont="1" applyFill="1" applyAlignment="1">
      <alignment horizontal="center" vertical="top"/>
    </xf>
    <xf numFmtId="4" fontId="9" fillId="0" borderId="0" xfId="0" applyNumberFormat="1" applyFont="1" applyAlignment="1">
      <alignment horizontal="center"/>
    </xf>
    <xf numFmtId="0" fontId="10" fillId="0" borderId="0" xfId="0" applyFont="1"/>
    <xf numFmtId="3" fontId="9" fillId="0" borderId="0" xfId="0" applyNumberFormat="1" applyFont="1" applyAlignment="1">
      <alignment horizontal="center"/>
    </xf>
    <xf numFmtId="2" fontId="9" fillId="0" borderId="0" xfId="0" applyNumberFormat="1" applyFont="1" applyAlignment="1">
      <alignment horizontal="center"/>
    </xf>
    <xf numFmtId="0" fontId="10" fillId="0" borderId="1" xfId="0" applyFont="1" applyBorder="1" applyAlignment="1">
      <alignment horizontal="left" indent="2"/>
    </xf>
    <xf numFmtId="0" fontId="9" fillId="0" borderId="1" xfId="0" applyFont="1" applyBorder="1" applyAlignment="1">
      <alignment horizontal="center"/>
    </xf>
    <xf numFmtId="3" fontId="9" fillId="2" borderId="1" xfId="0" applyNumberFormat="1" applyFont="1" applyFill="1" applyBorder="1" applyAlignment="1">
      <alignment horizontal="center" vertical="top"/>
    </xf>
    <xf numFmtId="4" fontId="9" fillId="2" borderId="1" xfId="0" applyNumberFormat="1" applyFont="1" applyFill="1" applyBorder="1" applyAlignment="1">
      <alignment horizontal="center" vertical="top"/>
    </xf>
    <xf numFmtId="2" fontId="9" fillId="2" borderId="1" xfId="0" applyNumberFormat="1" applyFont="1" applyFill="1" applyBorder="1" applyAlignment="1">
      <alignment horizontal="center" vertical="top"/>
    </xf>
    <xf numFmtId="0" fontId="9" fillId="3" borderId="1" xfId="0" applyFont="1" applyFill="1" applyBorder="1" applyAlignment="1">
      <alignment horizontal="center" vertical="top"/>
    </xf>
    <xf numFmtId="3" fontId="9" fillId="3" borderId="1" xfId="0" applyNumberFormat="1" applyFont="1" applyFill="1" applyBorder="1" applyAlignment="1">
      <alignment horizontal="center" vertical="top"/>
    </xf>
    <xf numFmtId="164" fontId="12" fillId="2" borderId="0" xfId="0" applyNumberFormat="1" applyFont="1" applyFill="1" applyAlignment="1">
      <alignment horizontal="center" vertical="top"/>
    </xf>
    <xf numFmtId="0" fontId="10" fillId="0" borderId="0" xfId="0" applyFont="1" applyAlignment="1">
      <alignment horizontal="center"/>
    </xf>
    <xf numFmtId="4" fontId="13" fillId="0" borderId="0" xfId="0" applyNumberFormat="1" applyFont="1" applyAlignment="1">
      <alignment horizontal="center"/>
    </xf>
    <xf numFmtId="0" fontId="10" fillId="0" borderId="1" xfId="0" applyFont="1" applyBorder="1" applyAlignment="1">
      <alignment horizontal="center"/>
    </xf>
    <xf numFmtId="0" fontId="9" fillId="0" borderId="3" xfId="0" applyFont="1" applyBorder="1" applyAlignment="1">
      <alignment horizontal="center"/>
    </xf>
    <xf numFmtId="0" fontId="9" fillId="3" borderId="3" xfId="0" applyFont="1" applyFill="1" applyBorder="1" applyAlignment="1">
      <alignment horizontal="center" vertical="top"/>
    </xf>
    <xf numFmtId="2" fontId="9" fillId="3" borderId="3" xfId="0" applyNumberFormat="1" applyFont="1" applyFill="1" applyBorder="1" applyAlignment="1">
      <alignment horizontal="center" vertical="top"/>
    </xf>
    <xf numFmtId="0" fontId="14" fillId="0" borderId="0" xfId="0" applyFont="1"/>
    <xf numFmtId="0" fontId="13" fillId="0" borderId="0" xfId="0" applyFont="1" applyAlignment="1">
      <alignment vertical="top" wrapText="1"/>
    </xf>
    <xf numFmtId="2" fontId="0" fillId="0" borderId="0" xfId="0" applyNumberFormat="1"/>
    <xf numFmtId="0" fontId="17" fillId="0" borderId="0" xfId="0" applyFont="1" applyAlignment="1">
      <alignment vertical="center"/>
    </xf>
    <xf numFmtId="0" fontId="18" fillId="0" borderId="0" xfId="0" applyFont="1" applyAlignment="1">
      <alignment vertical="center"/>
    </xf>
    <xf numFmtId="0" fontId="0" fillId="0" borderId="0" xfId="0" applyAlignment="1">
      <alignment vertical="center"/>
    </xf>
    <xf numFmtId="0" fontId="9" fillId="0" borderId="0" xfId="0" applyFont="1" applyAlignment="1">
      <alignment horizontal="left" vertical="center"/>
    </xf>
    <xf numFmtId="0" fontId="9" fillId="0" borderId="3" xfId="0" applyFont="1" applyBorder="1" applyAlignment="1">
      <alignment horizontal="center" vertical="center"/>
    </xf>
    <xf numFmtId="0" fontId="9" fillId="0" borderId="0" xfId="0" applyFont="1" applyAlignment="1">
      <alignment horizontal="center" vertical="center"/>
    </xf>
    <xf numFmtId="0" fontId="9" fillId="0" borderId="1" xfId="0" applyFont="1" applyBorder="1" applyAlignment="1">
      <alignment horizontal="center" vertical="center" wrapText="1"/>
    </xf>
    <xf numFmtId="0" fontId="9" fillId="0" borderId="0" xfId="0" applyFont="1" applyAlignment="1">
      <alignment horizontal="center" vertical="center" wrapText="1"/>
    </xf>
    <xf numFmtId="0" fontId="17" fillId="0" borderId="0" xfId="0" applyFont="1" applyAlignment="1">
      <alignment horizontal="center" vertical="center"/>
    </xf>
    <xf numFmtId="0" fontId="13" fillId="0" borderId="1" xfId="0" applyFont="1" applyBorder="1" applyAlignment="1">
      <alignment horizontal="center" vertical="center" wrapText="1"/>
    </xf>
    <xf numFmtId="0" fontId="19" fillId="0" borderId="0" xfId="0" applyFont="1" applyAlignment="1">
      <alignment vertical="center"/>
    </xf>
    <xf numFmtId="0" fontId="13" fillId="0" borderId="0" xfId="0" applyFont="1" applyAlignment="1">
      <alignment vertical="center"/>
    </xf>
    <xf numFmtId="3" fontId="20" fillId="2" borderId="0" xfId="0" applyNumberFormat="1" applyFont="1" applyFill="1" applyAlignment="1">
      <alignment horizontal="center" vertical="top"/>
    </xf>
    <xf numFmtId="164" fontId="11" fillId="2" borderId="0" xfId="0" applyNumberFormat="1" applyFont="1" applyFill="1" applyAlignment="1">
      <alignment horizontal="center" vertical="top"/>
    </xf>
    <xf numFmtId="2" fontId="11" fillId="0" borderId="0" xfId="0" applyNumberFormat="1" applyFont="1" applyAlignment="1">
      <alignment horizontal="center" vertical="top"/>
    </xf>
    <xf numFmtId="3" fontId="11" fillId="0" borderId="0" xfId="0" applyNumberFormat="1" applyFont="1" applyAlignment="1">
      <alignment horizontal="center" vertical="top"/>
    </xf>
    <xf numFmtId="4" fontId="11" fillId="0" borderId="0" xfId="0" applyNumberFormat="1" applyFont="1" applyAlignment="1">
      <alignment horizontal="center" vertical="top"/>
    </xf>
    <xf numFmtId="0" fontId="13" fillId="0" borderId="0" xfId="0" applyFont="1" applyAlignment="1">
      <alignment horizontal="left" vertical="center" indent="1"/>
    </xf>
    <xf numFmtId="2" fontId="9" fillId="0" borderId="0" xfId="0" applyNumberFormat="1" applyFont="1" applyAlignment="1">
      <alignment horizontal="center" vertical="top"/>
    </xf>
    <xf numFmtId="4" fontId="9" fillId="0" borderId="0" xfId="0" applyNumberFormat="1" applyFont="1" applyAlignment="1">
      <alignment horizontal="center" vertical="top"/>
    </xf>
    <xf numFmtId="0" fontId="13" fillId="0" borderId="0" xfId="0" applyFont="1" applyAlignment="1">
      <alignment horizontal="left" vertical="center" wrapText="1" indent="1"/>
    </xf>
    <xf numFmtId="0" fontId="13" fillId="0" borderId="0" xfId="0" applyFont="1" applyAlignment="1">
      <alignment horizontal="left" vertical="center"/>
    </xf>
    <xf numFmtId="3" fontId="9" fillId="0" borderId="0" xfId="0" applyNumberFormat="1" applyFont="1" applyAlignment="1">
      <alignment horizontal="center" vertical="top"/>
    </xf>
    <xf numFmtId="3" fontId="9" fillId="0" borderId="0" xfId="1" applyNumberFormat="1" applyFont="1" applyFill="1" applyBorder="1" applyAlignment="1">
      <alignment horizontal="center" vertical="top"/>
    </xf>
    <xf numFmtId="164" fontId="21" fillId="0" borderId="0" xfId="0" applyNumberFormat="1" applyFont="1" applyAlignment="1">
      <alignment horizontal="right" vertical="center"/>
    </xf>
    <xf numFmtId="0" fontId="13" fillId="0" borderId="1" xfId="0" applyFont="1" applyBorder="1" applyAlignment="1">
      <alignment horizontal="left" vertical="center" indent="1"/>
    </xf>
    <xf numFmtId="0" fontId="13" fillId="0" borderId="1" xfId="0" applyFont="1" applyBorder="1" applyAlignment="1">
      <alignment horizontal="left" vertical="center"/>
    </xf>
    <xf numFmtId="164" fontId="9" fillId="2" borderId="1" xfId="0" applyNumberFormat="1" applyFont="1" applyFill="1" applyBorder="1" applyAlignment="1">
      <alignment horizontal="center" vertical="top"/>
    </xf>
    <xf numFmtId="2" fontId="9" fillId="0" borderId="1" xfId="0" applyNumberFormat="1" applyFont="1" applyBorder="1" applyAlignment="1">
      <alignment horizontal="center" vertical="top"/>
    </xf>
    <xf numFmtId="3" fontId="9" fillId="0" borderId="1" xfId="0" applyNumberFormat="1" applyFont="1" applyBorder="1" applyAlignment="1">
      <alignment horizontal="center" vertical="top"/>
    </xf>
    <xf numFmtId="4" fontId="9" fillId="0" borderId="1" xfId="0" applyNumberFormat="1" applyFont="1" applyBorder="1" applyAlignment="1">
      <alignment horizontal="center" vertical="top"/>
    </xf>
    <xf numFmtId="3" fontId="9" fillId="0" borderId="0" xfId="0" applyNumberFormat="1" applyFont="1" applyAlignment="1">
      <alignment horizontal="center" vertical="center"/>
    </xf>
    <xf numFmtId="2" fontId="9" fillId="0" borderId="0" xfId="0" applyNumberFormat="1" applyFont="1" applyAlignment="1">
      <alignment horizontal="center" vertical="center"/>
    </xf>
    <xf numFmtId="0" fontId="13" fillId="0" borderId="0" xfId="0" applyFont="1" applyAlignment="1">
      <alignment vertical="center" wrapText="1"/>
    </xf>
    <xf numFmtId="2" fontId="9" fillId="0" borderId="0" xfId="2" applyNumberFormat="1" applyFont="1" applyFill="1" applyAlignment="1">
      <alignment horizontal="center" vertical="center"/>
    </xf>
    <xf numFmtId="0" fontId="13" fillId="0" borderId="0" xfId="0" applyFont="1" applyAlignment="1">
      <alignment horizontal="center" vertical="center"/>
    </xf>
    <xf numFmtId="2" fontId="13" fillId="0" borderId="0" xfId="0" applyNumberFormat="1" applyFont="1" applyAlignment="1">
      <alignment horizontal="center" vertical="center"/>
    </xf>
    <xf numFmtId="0" fontId="13" fillId="0" borderId="1" xfId="0" applyFont="1" applyBorder="1" applyAlignment="1">
      <alignment vertical="center" wrapText="1"/>
    </xf>
    <xf numFmtId="3" fontId="9" fillId="0" borderId="1" xfId="0" applyNumberFormat="1" applyFont="1" applyBorder="1" applyAlignment="1">
      <alignment horizontal="center" vertical="center"/>
    </xf>
    <xf numFmtId="0" fontId="13" fillId="0" borderId="1" xfId="0" applyFont="1" applyBorder="1" applyAlignment="1">
      <alignment horizontal="center" vertical="center"/>
    </xf>
    <xf numFmtId="2" fontId="13" fillId="0" borderId="1" xfId="0" applyNumberFormat="1" applyFont="1" applyBorder="1" applyAlignment="1">
      <alignment horizontal="center" vertical="center"/>
    </xf>
    <xf numFmtId="2" fontId="9" fillId="0" borderId="1" xfId="0" applyNumberFormat="1" applyFont="1" applyBorder="1" applyAlignment="1">
      <alignment horizontal="center" vertical="center"/>
    </xf>
    <xf numFmtId="3" fontId="11" fillId="2" borderId="0" xfId="0" applyNumberFormat="1" applyFont="1" applyFill="1" applyAlignment="1">
      <alignment horizontal="center" vertical="top"/>
    </xf>
    <xf numFmtId="164" fontId="20" fillId="2" borderId="0" xfId="0" applyNumberFormat="1" applyFont="1" applyFill="1" applyAlignment="1">
      <alignment horizontal="center" vertical="top"/>
    </xf>
    <xf numFmtId="2" fontId="20" fillId="0" borderId="0" xfId="0" applyNumberFormat="1" applyFont="1" applyAlignment="1">
      <alignment horizontal="center" vertical="top"/>
    </xf>
    <xf numFmtId="3" fontId="20" fillId="0" borderId="0" xfId="0" applyNumberFormat="1" applyFont="1" applyAlignment="1">
      <alignment horizontal="center" vertical="top"/>
    </xf>
    <xf numFmtId="4" fontId="20" fillId="0" borderId="0" xfId="0" applyNumberFormat="1" applyFont="1" applyAlignment="1">
      <alignment horizontal="center" vertical="top"/>
    </xf>
    <xf numFmtId="3" fontId="22" fillId="2" borderId="0" xfId="0" applyNumberFormat="1" applyFont="1" applyFill="1" applyAlignment="1">
      <alignment horizontal="center" vertical="top"/>
    </xf>
    <xf numFmtId="164" fontId="22" fillId="2" borderId="0" xfId="0" applyNumberFormat="1" applyFont="1" applyFill="1" applyAlignment="1">
      <alignment horizontal="center" vertical="top"/>
    </xf>
    <xf numFmtId="2" fontId="22" fillId="0" borderId="0" xfId="0" applyNumberFormat="1" applyFont="1" applyAlignment="1">
      <alignment horizontal="center" vertical="top"/>
    </xf>
    <xf numFmtId="3" fontId="22" fillId="0" borderId="0" xfId="0" applyNumberFormat="1" applyFont="1" applyAlignment="1">
      <alignment horizontal="center" vertical="top"/>
    </xf>
    <xf numFmtId="4" fontId="22" fillId="0" borderId="0" xfId="0" applyNumberFormat="1" applyFont="1" applyAlignment="1">
      <alignment horizontal="center" vertical="top"/>
    </xf>
    <xf numFmtId="3" fontId="22" fillId="0" borderId="0" xfId="1" applyNumberFormat="1" applyFont="1" applyFill="1" applyBorder="1" applyAlignment="1">
      <alignment horizontal="center" vertical="top"/>
    </xf>
    <xf numFmtId="3" fontId="22" fillId="2" borderId="1" xfId="0" applyNumberFormat="1" applyFont="1" applyFill="1" applyBorder="1" applyAlignment="1">
      <alignment horizontal="center" vertical="top"/>
    </xf>
    <xf numFmtId="164" fontId="22" fillId="2" borderId="1" xfId="0" applyNumberFormat="1" applyFont="1" applyFill="1" applyBorder="1" applyAlignment="1">
      <alignment horizontal="center" vertical="top"/>
    </xf>
    <xf numFmtId="2" fontId="22" fillId="0" borderId="1" xfId="0" applyNumberFormat="1" applyFont="1" applyBorder="1" applyAlignment="1">
      <alignment horizontal="center" vertical="top"/>
    </xf>
    <xf numFmtId="3" fontId="22" fillId="0" borderId="1" xfId="0" applyNumberFormat="1" applyFont="1" applyBorder="1" applyAlignment="1">
      <alignment horizontal="center" vertical="top"/>
    </xf>
    <xf numFmtId="4" fontId="22" fillId="0" borderId="1" xfId="0" applyNumberFormat="1" applyFont="1" applyBorder="1" applyAlignment="1">
      <alignment horizontal="center" vertical="top"/>
    </xf>
    <xf numFmtId="3" fontId="13" fillId="0" borderId="0" xfId="0" applyNumberFormat="1" applyFont="1" applyAlignment="1">
      <alignment vertical="center"/>
    </xf>
    <xf numFmtId="3" fontId="13" fillId="0" borderId="0" xfId="0" applyNumberFormat="1" applyFont="1" applyAlignment="1">
      <alignment horizontal="center" vertical="center"/>
    </xf>
    <xf numFmtId="3" fontId="19" fillId="2" borderId="0" xfId="0" applyNumberFormat="1" applyFont="1" applyFill="1" applyAlignment="1">
      <alignment horizontal="center" vertical="top"/>
    </xf>
    <xf numFmtId="164" fontId="19" fillId="2" borderId="0" xfId="0" applyNumberFormat="1" applyFont="1" applyFill="1" applyAlignment="1">
      <alignment horizontal="center" vertical="top"/>
    </xf>
    <xf numFmtId="2" fontId="19" fillId="0" borderId="0" xfId="0" applyNumberFormat="1" applyFont="1" applyAlignment="1">
      <alignment horizontal="center" vertical="top"/>
    </xf>
    <xf numFmtId="3" fontId="19" fillId="0" borderId="0" xfId="0" applyNumberFormat="1" applyFont="1" applyAlignment="1">
      <alignment horizontal="center" vertical="top"/>
    </xf>
    <xf numFmtId="4" fontId="19" fillId="0" borderId="0" xfId="0" applyNumberFormat="1" applyFont="1" applyAlignment="1">
      <alignment horizontal="center" vertical="top"/>
    </xf>
    <xf numFmtId="3" fontId="13" fillId="2" borderId="0" xfId="0" applyNumberFormat="1" applyFont="1" applyFill="1" applyAlignment="1">
      <alignment horizontal="center" vertical="top"/>
    </xf>
    <xf numFmtId="164" fontId="13" fillId="2" borderId="0" xfId="0" applyNumberFormat="1" applyFont="1" applyFill="1" applyAlignment="1">
      <alignment horizontal="center" vertical="top"/>
    </xf>
    <xf numFmtId="2" fontId="13" fillId="0" borderId="0" xfId="0" applyNumberFormat="1" applyFont="1" applyAlignment="1">
      <alignment horizontal="center" vertical="top"/>
    </xf>
    <xf numFmtId="4" fontId="13" fillId="0" borderId="0" xfId="0" applyNumberFormat="1" applyFont="1" applyAlignment="1">
      <alignment horizontal="center" vertical="top"/>
    </xf>
    <xf numFmtId="3" fontId="13" fillId="0" borderId="0" xfId="0" applyNumberFormat="1" applyFont="1" applyAlignment="1">
      <alignment horizontal="center" vertical="top"/>
    </xf>
    <xf numFmtId="3" fontId="13" fillId="0" borderId="0" xfId="1" applyNumberFormat="1" applyFont="1" applyFill="1" applyBorder="1" applyAlignment="1">
      <alignment horizontal="center" vertical="top"/>
    </xf>
    <xf numFmtId="3" fontId="13" fillId="2" borderId="1" xfId="0" applyNumberFormat="1" applyFont="1" applyFill="1" applyBorder="1" applyAlignment="1">
      <alignment horizontal="center" vertical="top"/>
    </xf>
    <xf numFmtId="164" fontId="13" fillId="2" borderId="1" xfId="0" applyNumberFormat="1" applyFont="1" applyFill="1" applyBorder="1" applyAlignment="1">
      <alignment horizontal="center" vertical="top"/>
    </xf>
    <xf numFmtId="2" fontId="19" fillId="0" borderId="1" xfId="0" applyNumberFormat="1" applyFont="1" applyBorder="1" applyAlignment="1">
      <alignment horizontal="center" vertical="top"/>
    </xf>
    <xf numFmtId="2" fontId="13" fillId="0" borderId="1" xfId="0" applyNumberFormat="1" applyFont="1" applyBorder="1" applyAlignment="1">
      <alignment horizontal="center" vertical="top"/>
    </xf>
    <xf numFmtId="3" fontId="13" fillId="0" borderId="1" xfId="0" applyNumberFormat="1" applyFont="1" applyBorder="1" applyAlignment="1">
      <alignment horizontal="center" vertical="top"/>
    </xf>
    <xf numFmtId="4" fontId="19" fillId="0" borderId="1" xfId="0" applyNumberFormat="1" applyFont="1" applyBorder="1" applyAlignment="1">
      <alignment horizontal="center" vertical="top"/>
    </xf>
    <xf numFmtId="0" fontId="13" fillId="0" borderId="0" xfId="0" applyFont="1"/>
    <xf numFmtId="0" fontId="9" fillId="0" borderId="0" xfId="0" applyFont="1"/>
    <xf numFmtId="0" fontId="13" fillId="0" borderId="1" xfId="0" applyFont="1" applyBorder="1" applyAlignment="1">
      <alignment horizontal="center"/>
    </xf>
    <xf numFmtId="0" fontId="9" fillId="0" borderId="0" xfId="0" applyFont="1" applyAlignment="1">
      <alignment horizontal="center" wrapText="1"/>
    </xf>
    <xf numFmtId="0" fontId="13" fillId="0" borderId="0" xfId="0" applyFont="1" applyAlignment="1">
      <alignment horizontal="center" wrapText="1"/>
    </xf>
    <xf numFmtId="2" fontId="9" fillId="0" borderId="0" xfId="0" applyNumberFormat="1" applyFont="1" applyAlignment="1">
      <alignment horizontal="center" wrapText="1"/>
    </xf>
    <xf numFmtId="0" fontId="24" fillId="0" borderId="0" xfId="0" applyFont="1" applyAlignment="1">
      <alignment horizontal="center" wrapText="1"/>
    </xf>
    <xf numFmtId="0" fontId="9" fillId="0" borderId="1" xfId="0" applyFont="1" applyBorder="1" applyAlignment="1">
      <alignment horizontal="center" wrapText="1"/>
    </xf>
    <xf numFmtId="0" fontId="9" fillId="0" borderId="1" xfId="0" applyFont="1" applyBorder="1" applyAlignment="1">
      <alignment horizontal="left" vertical="center"/>
    </xf>
    <xf numFmtId="0" fontId="24" fillId="0" borderId="1" xfId="0" applyFont="1" applyBorder="1" applyAlignment="1">
      <alignment horizontal="left" vertical="center"/>
    </xf>
    <xf numFmtId="0" fontId="13" fillId="0" borderId="1" xfId="0" applyFont="1" applyBorder="1" applyAlignment="1">
      <alignment horizontal="center" wrapText="1"/>
    </xf>
    <xf numFmtId="0" fontId="24" fillId="0" borderId="1" xfId="0" applyFont="1" applyBorder="1" applyAlignment="1">
      <alignment horizontal="center" wrapText="1"/>
    </xf>
    <xf numFmtId="2" fontId="9" fillId="0" borderId="1" xfId="0" applyNumberFormat="1" applyFont="1" applyBorder="1" applyAlignment="1">
      <alignment horizontal="center" wrapText="1"/>
    </xf>
    <xf numFmtId="165" fontId="12" fillId="2" borderId="0" xfId="0" applyNumberFormat="1" applyFont="1" applyFill="1" applyAlignment="1">
      <alignment horizontal="center" vertical="top"/>
    </xf>
    <xf numFmtId="0" fontId="13" fillId="0" borderId="0" xfId="0" applyFont="1" applyAlignment="1">
      <alignment horizontal="center"/>
    </xf>
    <xf numFmtId="3" fontId="11" fillId="0" borderId="0" xfId="0" applyNumberFormat="1" applyFont="1" applyAlignment="1">
      <alignment horizontal="center" vertical="center"/>
    </xf>
    <xf numFmtId="0" fontId="9" fillId="0" borderId="0" xfId="0" applyFont="1" applyAlignment="1">
      <alignment horizontal="left" vertical="center" indent="1"/>
    </xf>
    <xf numFmtId="0" fontId="13" fillId="0" borderId="0" xfId="0" applyFont="1" applyAlignment="1">
      <alignment horizontal="left" vertical="top" indent="1"/>
    </xf>
    <xf numFmtId="0" fontId="13" fillId="0" borderId="1" xfId="0" applyFont="1" applyBorder="1" applyAlignment="1">
      <alignment horizontal="left" vertical="top" indent="1"/>
    </xf>
    <xf numFmtId="165" fontId="12" fillId="2" borderId="1" xfId="0" applyNumberFormat="1" applyFont="1" applyFill="1" applyBorder="1" applyAlignment="1">
      <alignment horizontal="center" vertical="top"/>
    </xf>
    <xf numFmtId="165" fontId="9" fillId="2" borderId="0" xfId="0" applyNumberFormat="1" applyFont="1" applyFill="1" applyAlignment="1">
      <alignment horizontal="center" vertical="top"/>
    </xf>
    <xf numFmtId="165" fontId="9" fillId="0" borderId="0" xfId="0" applyNumberFormat="1" applyFont="1" applyAlignment="1">
      <alignment horizontal="center" vertical="top"/>
    </xf>
    <xf numFmtId="165" fontId="9" fillId="0" borderId="1" xfId="0" applyNumberFormat="1" applyFont="1" applyBorder="1" applyAlignment="1">
      <alignment horizontal="center" vertical="top"/>
    </xf>
    <xf numFmtId="0" fontId="13" fillId="0" borderId="0" xfId="0" applyFont="1" applyAlignment="1">
      <alignment horizontal="left"/>
    </xf>
    <xf numFmtId="165" fontId="13" fillId="0" borderId="0" xfId="0" applyNumberFormat="1" applyFont="1" applyAlignment="1">
      <alignment horizontal="center" vertical="top"/>
    </xf>
    <xf numFmtId="2" fontId="13" fillId="0" borderId="0" xfId="0" applyNumberFormat="1" applyFont="1"/>
    <xf numFmtId="0" fontId="16" fillId="0" borderId="0" xfId="0" applyFont="1" applyAlignment="1">
      <alignment vertical="center" wrapText="1"/>
    </xf>
    <xf numFmtId="2" fontId="16" fillId="0" borderId="0" xfId="0" applyNumberFormat="1" applyFont="1" applyAlignment="1">
      <alignment vertical="center" wrapText="1"/>
    </xf>
    <xf numFmtId="0" fontId="13" fillId="0" borderId="0" xfId="0" applyFont="1" applyAlignment="1">
      <alignment wrapText="1"/>
    </xf>
    <xf numFmtId="0" fontId="13" fillId="0" borderId="1" xfId="0" applyFont="1" applyBorder="1"/>
    <xf numFmtId="0" fontId="13" fillId="0" borderId="2" xfId="0" applyFont="1" applyBorder="1" applyAlignment="1">
      <alignment horizontal="center"/>
    </xf>
    <xf numFmtId="0" fontId="24" fillId="0" borderId="0" xfId="0" applyFont="1" applyAlignment="1">
      <alignment horizontal="left" vertical="center"/>
    </xf>
    <xf numFmtId="165" fontId="12" fillId="0" borderId="0" xfId="0" applyNumberFormat="1" applyFont="1" applyAlignment="1">
      <alignment horizontal="center" vertical="top"/>
    </xf>
    <xf numFmtId="165" fontId="12" fillId="0" borderId="1" xfId="0" applyNumberFormat="1" applyFont="1" applyBorder="1" applyAlignment="1">
      <alignment horizontal="center" vertical="top"/>
    </xf>
    <xf numFmtId="0" fontId="9" fillId="0" borderId="0" xfId="0" applyFont="1" applyAlignment="1">
      <alignment horizontal="left"/>
    </xf>
    <xf numFmtId="0" fontId="9" fillId="0" borderId="0" xfId="0" applyFont="1" applyAlignment="1">
      <alignment horizontal="left" vertical="center" wrapText="1"/>
    </xf>
    <xf numFmtId="2" fontId="9" fillId="0" borderId="2" xfId="0" applyNumberFormat="1" applyFont="1" applyBorder="1" applyAlignment="1">
      <alignment horizontal="center"/>
    </xf>
    <xf numFmtId="0" fontId="24" fillId="0" borderId="3" xfId="0" applyFont="1" applyBorder="1" applyAlignment="1">
      <alignment horizontal="center"/>
    </xf>
    <xf numFmtId="166" fontId="24" fillId="0" borderId="2" xfId="0" applyNumberFormat="1" applyFont="1" applyBorder="1" applyAlignment="1">
      <alignment horizontal="center"/>
    </xf>
    <xf numFmtId="0" fontId="24" fillId="0" borderId="0" xfId="0" applyFont="1" applyAlignment="1">
      <alignment horizontal="left"/>
    </xf>
    <xf numFmtId="165" fontId="9" fillId="0" borderId="0" xfId="0" applyNumberFormat="1" applyFont="1" applyAlignment="1">
      <alignment horizontal="left" vertical="top"/>
    </xf>
    <xf numFmtId="0" fontId="9" fillId="0" borderId="0" xfId="0" applyFont="1" applyAlignment="1">
      <alignment horizontal="left" vertical="top" indent="1"/>
    </xf>
    <xf numFmtId="0" fontId="9" fillId="0" borderId="0" xfId="0" applyFont="1" applyAlignment="1">
      <alignment horizontal="left" vertical="top"/>
    </xf>
    <xf numFmtId="0" fontId="9" fillId="0" borderId="1" xfId="0" applyFont="1" applyBorder="1" applyAlignment="1">
      <alignment horizontal="left" vertical="top" indent="1"/>
    </xf>
    <xf numFmtId="0" fontId="9" fillId="0" borderId="1" xfId="0" applyFont="1" applyBorder="1" applyAlignment="1">
      <alignment horizontal="left" vertical="top"/>
    </xf>
    <xf numFmtId="165" fontId="9" fillId="2" borderId="1" xfId="0" applyNumberFormat="1" applyFont="1" applyFill="1" applyBorder="1" applyAlignment="1">
      <alignment horizontal="center" vertical="top"/>
    </xf>
    <xf numFmtId="2" fontId="9" fillId="0" borderId="0" xfId="0" applyNumberFormat="1" applyFont="1" applyAlignment="1">
      <alignment horizontal="left"/>
    </xf>
    <xf numFmtId="166" fontId="9" fillId="0" borderId="0" xfId="0" applyNumberFormat="1" applyFont="1" applyAlignment="1">
      <alignment horizontal="left"/>
    </xf>
    <xf numFmtId="0" fontId="28" fillId="0" borderId="0" xfId="0" applyFont="1" applyAlignment="1">
      <alignment vertical="top" wrapText="1"/>
    </xf>
    <xf numFmtId="0" fontId="19" fillId="0" borderId="0" xfId="0" applyFont="1" applyAlignment="1">
      <alignment vertical="top"/>
    </xf>
    <xf numFmtId="0" fontId="13" fillId="0" borderId="2" xfId="0" applyFont="1" applyBorder="1"/>
    <xf numFmtId="0" fontId="13" fillId="0" borderId="3" xfId="0" applyFont="1" applyBorder="1"/>
    <xf numFmtId="0" fontId="13" fillId="0" borderId="3" xfId="0" applyFont="1" applyBorder="1" applyAlignment="1">
      <alignment horizontal="center"/>
    </xf>
    <xf numFmtId="0" fontId="13" fillId="0" borderId="3" xfId="0" applyFont="1" applyBorder="1" applyAlignment="1">
      <alignment wrapText="1"/>
    </xf>
    <xf numFmtId="0" fontId="13" fillId="0" borderId="3" xfId="0" applyFont="1" applyBorder="1" applyAlignment="1">
      <alignment vertical="top" wrapText="1"/>
    </xf>
    <xf numFmtId="0" fontId="13" fillId="0" borderId="2" xfId="0" applyFont="1" applyBorder="1" applyAlignment="1">
      <alignment vertical="top"/>
    </xf>
    <xf numFmtId="0" fontId="13" fillId="0" borderId="2" xfId="0" applyFont="1" applyBorder="1" applyAlignment="1">
      <alignment vertical="top" wrapText="1"/>
    </xf>
    <xf numFmtId="0" fontId="13" fillId="0" borderId="2" xfId="0" applyFont="1" applyBorder="1" applyAlignment="1">
      <alignment horizontal="center" vertical="top"/>
    </xf>
    <xf numFmtId="0" fontId="13" fillId="0" borderId="3" xfId="0" applyFont="1" applyBorder="1" applyAlignment="1">
      <alignment horizontal="center" vertical="top"/>
    </xf>
    <xf numFmtId="0" fontId="13" fillId="0" borderId="3" xfId="0" applyFont="1" applyBorder="1" applyAlignment="1">
      <alignment vertical="top"/>
    </xf>
    <xf numFmtId="0" fontId="13" fillId="0" borderId="1" xfId="0" applyFont="1" applyBorder="1" applyAlignment="1">
      <alignment wrapText="1"/>
    </xf>
    <xf numFmtId="0" fontId="13" fillId="0" borderId="1" xfId="0" applyFont="1" applyBorder="1" applyAlignment="1">
      <alignment vertical="top"/>
    </xf>
    <xf numFmtId="0" fontId="19" fillId="0" borderId="2" xfId="0" applyFont="1" applyBorder="1" applyAlignment="1">
      <alignment vertical="center"/>
    </xf>
    <xf numFmtId="0" fontId="13" fillId="0" borderId="2" xfId="0" applyFont="1" applyBorder="1" applyAlignment="1">
      <alignment wrapText="1"/>
    </xf>
    <xf numFmtId="0" fontId="19" fillId="0" borderId="1" xfId="0" applyFont="1" applyBorder="1" applyAlignment="1">
      <alignment vertical="center"/>
    </xf>
    <xf numFmtId="0" fontId="13" fillId="0" borderId="1" xfId="0" applyFont="1" applyBorder="1" applyAlignment="1">
      <alignment horizontal="center" vertical="top" wrapText="1"/>
    </xf>
    <xf numFmtId="0" fontId="13" fillId="0" borderId="0" xfId="0" applyFont="1" applyAlignment="1">
      <alignment vertical="top"/>
    </xf>
    <xf numFmtId="0" fontId="17" fillId="0" borderId="0" xfId="0" applyFont="1" applyAlignment="1">
      <alignment vertical="top"/>
    </xf>
    <xf numFmtId="0" fontId="18" fillId="0" borderId="0" xfId="0" applyFont="1" applyAlignment="1">
      <alignment vertical="top"/>
    </xf>
    <xf numFmtId="0" fontId="0" fillId="0" borderId="0" xfId="0" applyAlignment="1">
      <alignment vertical="top"/>
    </xf>
    <xf numFmtId="0" fontId="32" fillId="0" borderId="0" xfId="0" applyFont="1" applyAlignment="1">
      <alignment vertical="top" wrapText="1"/>
    </xf>
    <xf numFmtId="0" fontId="28" fillId="0" borderId="0" xfId="0" applyFont="1" applyAlignment="1">
      <alignment vertical="top"/>
    </xf>
    <xf numFmtId="0" fontId="33" fillId="0" borderId="0" xfId="0" applyFont="1" applyAlignment="1">
      <alignment vertical="top" wrapText="1"/>
    </xf>
    <xf numFmtId="2" fontId="33" fillId="0" borderId="0" xfId="0" applyNumberFormat="1" applyFont="1" applyAlignment="1">
      <alignment vertical="top" wrapText="1"/>
    </xf>
    <xf numFmtId="2" fontId="32" fillId="0" borderId="0" xfId="0" applyNumberFormat="1" applyFont="1" applyAlignment="1">
      <alignment vertical="top" wrapText="1"/>
    </xf>
    <xf numFmtId="0" fontId="35" fillId="0" borderId="0" xfId="0" applyFont="1" applyAlignment="1">
      <alignment horizontal="left"/>
    </xf>
    <xf numFmtId="0" fontId="30" fillId="0" borderId="0" xfId="0" applyFont="1" applyAlignment="1">
      <alignment horizontal="left"/>
    </xf>
    <xf numFmtId="0" fontId="13" fillId="0" borderId="3" xfId="0" applyFont="1" applyBorder="1" applyAlignment="1">
      <alignment wrapText="1"/>
    </xf>
    <xf numFmtId="0" fontId="13" fillId="0" borderId="1" xfId="0" applyFont="1" applyBorder="1" applyAlignment="1">
      <alignment wrapText="1"/>
    </xf>
    <xf numFmtId="0" fontId="5" fillId="0" borderId="2" xfId="0" applyFont="1" applyBorder="1" applyAlignment="1">
      <alignment horizontal="center" vertical="center"/>
    </xf>
    <xf numFmtId="0" fontId="3" fillId="0" borderId="1" xfId="0" applyFont="1" applyBorder="1" applyAlignment="1">
      <alignment vertical="top"/>
    </xf>
    <xf numFmtId="0" fontId="5" fillId="0" borderId="3" xfId="0" applyFont="1" applyBorder="1" applyAlignment="1">
      <alignment horizontal="left"/>
    </xf>
    <xf numFmtId="0" fontId="5" fillId="0" borderId="1" xfId="0" applyFont="1" applyBorder="1" applyAlignment="1">
      <alignment horizontal="left"/>
    </xf>
    <xf numFmtId="0" fontId="5" fillId="0" borderId="3" xfId="0" applyFont="1" applyBorder="1" applyAlignment="1">
      <alignment horizontal="center" wrapText="1"/>
    </xf>
    <xf numFmtId="0" fontId="5" fillId="0" borderId="1" xfId="0" applyFont="1" applyBorder="1" applyAlignment="1">
      <alignment horizont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3" fillId="0" borderId="3" xfId="0" applyFont="1" applyBorder="1" applyAlignment="1">
      <alignment horizontal="center" vertical="center"/>
    </xf>
    <xf numFmtId="0" fontId="3" fillId="0" borderId="3" xfId="0" applyFont="1" applyBorder="1" applyAlignment="1">
      <alignment horizontal="center" vertical="center" wrapText="1"/>
    </xf>
    <xf numFmtId="0" fontId="11" fillId="0" borderId="3" xfId="0" applyFont="1" applyBorder="1" applyAlignment="1">
      <alignment horizontal="center" vertical="center"/>
    </xf>
    <xf numFmtId="0" fontId="15" fillId="0" borderId="0" xfId="0" applyFont="1" applyAlignment="1">
      <alignment vertical="top" wrapText="1"/>
    </xf>
    <xf numFmtId="0" fontId="10" fillId="0" borderId="0" xfId="0" applyFont="1"/>
    <xf numFmtId="0" fontId="0" fillId="0" borderId="0" xfId="0"/>
    <xf numFmtId="0" fontId="13" fillId="0" borderId="0" xfId="0" applyFont="1" applyAlignment="1">
      <alignment vertical="top" wrapText="1"/>
    </xf>
    <xf numFmtId="0" fontId="10" fillId="0" borderId="0" xfId="0" applyFont="1" applyAlignment="1">
      <alignment wrapText="1"/>
    </xf>
    <xf numFmtId="0" fontId="24" fillId="0" borderId="0" xfId="0" applyFont="1" applyAlignment="1">
      <alignment horizontal="center" wrapText="1"/>
    </xf>
    <xf numFmtId="0" fontId="24" fillId="0" borderId="1" xfId="0" applyFont="1" applyBorder="1" applyAlignment="1">
      <alignment horizontal="center" wrapText="1"/>
    </xf>
    <xf numFmtId="0" fontId="19" fillId="0" borderId="1" xfId="0" applyFont="1" applyBorder="1" applyAlignment="1">
      <alignment vertical="top"/>
    </xf>
    <xf numFmtId="0" fontId="9" fillId="0" borderId="0" xfId="0" applyFont="1" applyAlignment="1">
      <alignment horizontal="left"/>
    </xf>
    <xf numFmtId="0" fontId="9" fillId="0" borderId="1" xfId="0" applyFont="1" applyBorder="1" applyAlignment="1">
      <alignment horizontal="left"/>
    </xf>
    <xf numFmtId="0" fontId="13" fillId="0" borderId="1" xfId="0" applyFont="1" applyBorder="1" applyAlignment="1">
      <alignment horizontal="center"/>
    </xf>
    <xf numFmtId="0" fontId="9" fillId="0" borderId="1" xfId="0" applyFont="1" applyBorder="1" applyAlignment="1">
      <alignment horizontal="center" vertical="center"/>
    </xf>
    <xf numFmtId="0" fontId="9" fillId="0" borderId="0" xfId="0" applyFont="1" applyAlignment="1">
      <alignment horizontal="center" wrapText="1"/>
    </xf>
    <xf numFmtId="0" fontId="9" fillId="0" borderId="1" xfId="0" applyFont="1" applyBorder="1" applyAlignment="1">
      <alignment horizontal="center" wrapText="1"/>
    </xf>
    <xf numFmtId="0" fontId="13" fillId="0" borderId="0" xfId="0" applyFont="1" applyAlignment="1">
      <alignment horizontal="center" wrapText="1"/>
    </xf>
    <xf numFmtId="0" fontId="13" fillId="0" borderId="1" xfId="0" applyFont="1" applyBorder="1" applyAlignment="1">
      <alignment horizontal="center" wrapText="1"/>
    </xf>
    <xf numFmtId="2" fontId="9" fillId="0" borderId="0" xfId="0" applyNumberFormat="1" applyFont="1" applyAlignment="1">
      <alignment horizontal="center" wrapText="1"/>
    </xf>
    <xf numFmtId="0" fontId="13" fillId="0" borderId="0" xfId="0" applyFont="1" applyAlignment="1">
      <alignment vertical="center" wrapText="1"/>
    </xf>
    <xf numFmtId="0" fontId="13" fillId="0" borderId="0" xfId="0" applyFont="1"/>
    <xf numFmtId="0" fontId="11" fillId="0" borderId="0" xfId="0" applyFont="1" applyAlignment="1">
      <alignment horizontal="center" vertical="center" wrapText="1"/>
    </xf>
    <xf numFmtId="165" fontId="11" fillId="0" borderId="0" xfId="0" applyNumberFormat="1" applyFont="1" applyAlignment="1">
      <alignment horizontal="center" vertical="center"/>
    </xf>
    <xf numFmtId="0" fontId="23" fillId="0" borderId="0" xfId="0" applyFont="1" applyAlignment="1">
      <alignment wrapText="1"/>
    </xf>
    <xf numFmtId="0" fontId="26" fillId="0" borderId="0" xfId="0" applyFont="1" applyAlignment="1">
      <alignment wrapText="1"/>
    </xf>
    <xf numFmtId="0" fontId="16" fillId="0" borderId="0" xfId="0" applyFont="1" applyAlignment="1">
      <alignment vertical="center" wrapText="1"/>
    </xf>
    <xf numFmtId="0" fontId="19" fillId="0" borderId="0" xfId="0" applyFont="1" applyAlignment="1">
      <alignment horizontal="center" vertical="center" wrapText="1"/>
    </xf>
    <xf numFmtId="3" fontId="11" fillId="0" borderId="3" xfId="0" applyNumberFormat="1" applyFont="1" applyBorder="1" applyAlignment="1">
      <alignment horizontal="center" vertical="center"/>
    </xf>
    <xf numFmtId="0" fontId="19" fillId="0" borderId="0" xfId="0" applyFont="1" applyAlignment="1">
      <alignment vertical="top"/>
    </xf>
    <xf numFmtId="0" fontId="13" fillId="0" borderId="3" xfId="0" applyFont="1" applyBorder="1" applyAlignment="1">
      <alignment horizontal="center" wrapText="1"/>
    </xf>
    <xf numFmtId="0" fontId="9" fillId="0" borderId="3" xfId="0" applyFont="1" applyBorder="1" applyAlignment="1">
      <alignment horizontal="center" vertical="center"/>
    </xf>
    <xf numFmtId="0" fontId="9" fillId="0" borderId="1" xfId="0" applyFont="1" applyBorder="1" applyAlignment="1">
      <alignment horizontal="center" vertical="center" wrapText="1"/>
    </xf>
    <xf numFmtId="0" fontId="9" fillId="0" borderId="2" xfId="0" applyFont="1" applyBorder="1" applyAlignment="1">
      <alignment horizontal="center" vertical="center"/>
    </xf>
    <xf numFmtId="0" fontId="0" fillId="0" borderId="0" xfId="0" applyAlignment="1">
      <alignment vertical="center"/>
    </xf>
    <xf numFmtId="0" fontId="9" fillId="0" borderId="3" xfId="0" applyFont="1" applyBorder="1" applyAlignment="1">
      <alignment horizontal="left"/>
    </xf>
    <xf numFmtId="0" fontId="0" fillId="0" borderId="3" xfId="0" applyBorder="1" applyAlignment="1">
      <alignment horizontal="left"/>
    </xf>
    <xf numFmtId="0" fontId="11" fillId="0" borderId="1" xfId="0" applyFont="1" applyBorder="1" applyAlignment="1">
      <alignment horizontal="left" vertical="top"/>
    </xf>
    <xf numFmtId="0" fontId="11" fillId="0" borderId="0" xfId="0" applyFont="1" applyAlignment="1">
      <alignment horizontal="left" vertical="top"/>
    </xf>
    <xf numFmtId="0" fontId="9" fillId="0" borderId="0" xfId="0" applyFont="1" applyAlignment="1">
      <alignment horizontal="left" wrapText="1"/>
    </xf>
    <xf numFmtId="0" fontId="9" fillId="0" borderId="1" xfId="0" applyFont="1" applyBorder="1" applyAlignment="1">
      <alignment horizontal="left" wrapText="1"/>
    </xf>
    <xf numFmtId="0" fontId="9" fillId="0" borderId="2" xfId="0" applyFont="1" applyBorder="1" applyAlignment="1">
      <alignment horizontal="center" wrapText="1"/>
    </xf>
    <xf numFmtId="0" fontId="9" fillId="0" borderId="3" xfId="0" applyFont="1" applyBorder="1" applyAlignment="1">
      <alignment horizontal="center" wrapText="1"/>
    </xf>
    <xf numFmtId="2" fontId="11" fillId="0" borderId="0" xfId="0" applyNumberFormat="1" applyFont="1" applyAlignment="1">
      <alignment horizontal="center"/>
    </xf>
    <xf numFmtId="165" fontId="11" fillId="2" borderId="0" xfId="0" applyNumberFormat="1" applyFont="1" applyFill="1" applyAlignment="1">
      <alignment horizontal="center" vertical="top"/>
    </xf>
    <xf numFmtId="0" fontId="33" fillId="0" borderId="0" xfId="0" applyFont="1" applyAlignment="1">
      <alignment vertical="top" wrapText="1"/>
    </xf>
    <xf numFmtId="0" fontId="32" fillId="0" borderId="0" xfId="0" applyFont="1" applyAlignment="1">
      <alignment vertical="top" wrapText="1"/>
    </xf>
    <xf numFmtId="0" fontId="9" fillId="0" borderId="0" xfId="0" applyFont="1" applyAlignment="1">
      <alignment horizontal="center"/>
    </xf>
    <xf numFmtId="0" fontId="9" fillId="0" borderId="1" xfId="0" applyFont="1" applyBorder="1" applyAlignment="1">
      <alignment horizontal="center"/>
    </xf>
    <xf numFmtId="0" fontId="13" fillId="0" borderId="1" xfId="0" applyFont="1" applyBorder="1" applyAlignment="1">
      <alignment horizontal="center" vertical="center"/>
    </xf>
    <xf numFmtId="0" fontId="13" fillId="0" borderId="2" xfId="0" applyFont="1" applyBorder="1" applyAlignment="1">
      <alignment horizontal="center"/>
    </xf>
    <xf numFmtId="0" fontId="11" fillId="0" borderId="3" xfId="0" applyFont="1" applyBorder="1" applyAlignment="1">
      <alignment horizontal="center" vertical="center" wrapText="1"/>
    </xf>
    <xf numFmtId="0" fontId="29" fillId="0" borderId="0" xfId="0" applyFont="1" applyAlignment="1">
      <alignment vertical="top" wrapText="1"/>
    </xf>
    <xf numFmtId="0" fontId="31" fillId="0" borderId="0" xfId="0" applyFont="1" applyAlignment="1">
      <alignment vertical="top"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26112-C893-453D-821E-A2F1AEA18890}">
  <dimension ref="A1:G122"/>
  <sheetViews>
    <sheetView showGridLines="0" tabSelected="1" zoomScale="90" zoomScaleNormal="90" workbookViewId="0">
      <selection activeCell="C17" sqref="C17"/>
    </sheetView>
  </sheetViews>
  <sheetFormatPr defaultColWidth="8.83984375" defaultRowHeight="17.100000000000001" x14ac:dyDescent="0.75"/>
  <cols>
    <col min="1" max="1" width="39.578125" style="119" customWidth="1"/>
    <col min="2" max="2" width="68.26171875" style="119" bestFit="1" customWidth="1"/>
    <col min="3" max="3" width="31.26171875" style="119" bestFit="1" customWidth="1"/>
    <col min="4" max="4" width="27.26171875" style="119" bestFit="1" customWidth="1"/>
    <col min="5" max="16384" width="8.83984375" style="119"/>
  </cols>
  <sheetData>
    <row r="1" spans="1:4" s="168" customFormat="1" ht="21.4" customHeight="1" x14ac:dyDescent="0.55000000000000004">
      <c r="A1" s="168" t="s">
        <v>244</v>
      </c>
    </row>
    <row r="2" spans="1:4" x14ac:dyDescent="0.75">
      <c r="A2" s="169" t="s">
        <v>0</v>
      </c>
      <c r="B2" s="169" t="s">
        <v>1</v>
      </c>
      <c r="C2" s="149" t="s">
        <v>143</v>
      </c>
      <c r="D2" s="169" t="s">
        <v>144</v>
      </c>
    </row>
    <row r="3" spans="1:4" ht="17.399999999999999" x14ac:dyDescent="0.75">
      <c r="A3" s="52" t="s">
        <v>145</v>
      </c>
      <c r="C3" s="133"/>
    </row>
    <row r="4" spans="1:4" x14ac:dyDescent="0.75">
      <c r="A4" s="170" t="s">
        <v>213</v>
      </c>
      <c r="B4" s="170" t="s">
        <v>2</v>
      </c>
      <c r="C4" s="171" t="s">
        <v>155</v>
      </c>
      <c r="D4" s="170" t="s">
        <v>126</v>
      </c>
    </row>
    <row r="5" spans="1:4" x14ac:dyDescent="0.75">
      <c r="B5" s="119" t="s">
        <v>355</v>
      </c>
      <c r="C5" s="133"/>
    </row>
    <row r="6" spans="1:4" x14ac:dyDescent="0.75">
      <c r="B6" s="119" t="s">
        <v>352</v>
      </c>
      <c r="C6" s="133"/>
    </row>
    <row r="7" spans="1:4" x14ac:dyDescent="0.75">
      <c r="A7" s="148"/>
      <c r="B7" s="148" t="s">
        <v>3</v>
      </c>
      <c r="C7" s="121"/>
      <c r="D7" s="148"/>
    </row>
    <row r="8" spans="1:4" x14ac:dyDescent="0.75">
      <c r="A8" s="170" t="s">
        <v>214</v>
      </c>
      <c r="B8" s="170" t="s">
        <v>5</v>
      </c>
      <c r="C8" s="171" t="s">
        <v>155</v>
      </c>
      <c r="D8" s="170" t="s">
        <v>7</v>
      </c>
    </row>
    <row r="9" spans="1:4" x14ac:dyDescent="0.75">
      <c r="A9" s="148"/>
      <c r="B9" s="148" t="s">
        <v>6</v>
      </c>
      <c r="C9" s="121"/>
      <c r="D9" s="148" t="s">
        <v>133</v>
      </c>
    </row>
    <row r="10" spans="1:4" x14ac:dyDescent="0.75">
      <c r="A10" s="119" t="s">
        <v>215</v>
      </c>
      <c r="B10" s="119" t="s">
        <v>8</v>
      </c>
      <c r="C10" s="171" t="s">
        <v>155</v>
      </c>
      <c r="D10" s="119" t="s">
        <v>10</v>
      </c>
    </row>
    <row r="11" spans="1:4" x14ac:dyDescent="0.75">
      <c r="B11" s="119" t="s">
        <v>353</v>
      </c>
      <c r="C11" s="133"/>
    </row>
    <row r="12" spans="1:4" x14ac:dyDescent="0.75">
      <c r="B12" s="119" t="s">
        <v>9</v>
      </c>
      <c r="C12" s="133"/>
    </row>
    <row r="13" spans="1:4" x14ac:dyDescent="0.75">
      <c r="A13" s="170" t="s">
        <v>216</v>
      </c>
      <c r="B13" s="170" t="s">
        <v>11</v>
      </c>
      <c r="C13" s="171" t="s">
        <v>155</v>
      </c>
      <c r="D13" s="170" t="s">
        <v>16</v>
      </c>
    </row>
    <row r="14" spans="1:4" x14ac:dyDescent="0.75">
      <c r="B14" s="119" t="s">
        <v>12</v>
      </c>
      <c r="C14" s="133"/>
    </row>
    <row r="15" spans="1:4" x14ac:dyDescent="0.75">
      <c r="B15" s="119" t="s">
        <v>13</v>
      </c>
      <c r="C15" s="133"/>
    </row>
    <row r="16" spans="1:4" x14ac:dyDescent="0.75">
      <c r="B16" s="119" t="s">
        <v>14</v>
      </c>
      <c r="C16" s="133"/>
    </row>
    <row r="17" spans="1:4" x14ac:dyDescent="0.75">
      <c r="B17" s="119" t="s">
        <v>15</v>
      </c>
      <c r="C17" s="133"/>
    </row>
    <row r="18" spans="1:4" x14ac:dyDescent="0.75">
      <c r="A18" s="170" t="s">
        <v>217</v>
      </c>
      <c r="B18" s="170" t="s">
        <v>129</v>
      </c>
      <c r="C18" s="171" t="s">
        <v>155</v>
      </c>
      <c r="D18" s="170" t="s">
        <v>356</v>
      </c>
    </row>
    <row r="19" spans="1:4" x14ac:dyDescent="0.75">
      <c r="B19" s="119" t="s">
        <v>130</v>
      </c>
      <c r="C19" s="133"/>
    </row>
    <row r="20" spans="1:4" x14ac:dyDescent="0.75">
      <c r="B20" s="119" t="s">
        <v>131</v>
      </c>
      <c r="C20" s="133"/>
    </row>
    <row r="21" spans="1:4" x14ac:dyDescent="0.75">
      <c r="A21" s="148"/>
      <c r="B21" s="148" t="s">
        <v>199</v>
      </c>
      <c r="C21" s="121"/>
      <c r="D21" s="148"/>
    </row>
    <row r="22" spans="1:4" x14ac:dyDescent="0.75">
      <c r="A22" s="119" t="s">
        <v>218</v>
      </c>
      <c r="B22" s="119" t="s">
        <v>17</v>
      </c>
      <c r="C22" s="171" t="s">
        <v>155</v>
      </c>
      <c r="D22" s="119" t="s">
        <v>135</v>
      </c>
    </row>
    <row r="23" spans="1:4" x14ac:dyDescent="0.75">
      <c r="B23" s="119" t="s">
        <v>18</v>
      </c>
      <c r="C23" s="133"/>
      <c r="D23" s="119" t="s">
        <v>136</v>
      </c>
    </row>
    <row r="24" spans="1:4" x14ac:dyDescent="0.75">
      <c r="B24" s="119" t="s">
        <v>19</v>
      </c>
      <c r="C24" s="133"/>
      <c r="D24" s="119" t="s">
        <v>132</v>
      </c>
    </row>
    <row r="25" spans="1:4" x14ac:dyDescent="0.75">
      <c r="A25" s="170" t="s">
        <v>219</v>
      </c>
      <c r="B25" s="170" t="s">
        <v>20</v>
      </c>
      <c r="C25" s="171" t="s">
        <v>155</v>
      </c>
      <c r="D25" s="170" t="s">
        <v>137</v>
      </c>
    </row>
    <row r="26" spans="1:4" x14ac:dyDescent="0.75">
      <c r="A26" s="148"/>
      <c r="B26" s="148" t="s">
        <v>21</v>
      </c>
      <c r="C26" s="121"/>
      <c r="D26" s="148"/>
    </row>
    <row r="27" spans="1:4" x14ac:dyDescent="0.75">
      <c r="A27" s="119" t="s">
        <v>220</v>
      </c>
      <c r="B27" s="119" t="s">
        <v>22</v>
      </c>
      <c r="C27" s="171" t="s">
        <v>155</v>
      </c>
      <c r="D27" s="119" t="s">
        <v>29</v>
      </c>
    </row>
    <row r="28" spans="1:4" x14ac:dyDescent="0.75">
      <c r="B28" s="119" t="s">
        <v>134</v>
      </c>
      <c r="C28" s="133"/>
    </row>
    <row r="29" spans="1:4" x14ac:dyDescent="0.75">
      <c r="A29" s="148"/>
      <c r="B29" s="148" t="s">
        <v>23</v>
      </c>
      <c r="C29" s="121"/>
      <c r="D29" s="148"/>
    </row>
    <row r="30" spans="1:4" ht="17.399999999999999" x14ac:dyDescent="0.75">
      <c r="A30" s="52" t="s">
        <v>146</v>
      </c>
      <c r="C30" s="133"/>
    </row>
    <row r="31" spans="1:4" x14ac:dyDescent="0.75">
      <c r="A31" s="172" t="s">
        <v>148</v>
      </c>
      <c r="B31" s="173" t="s">
        <v>141</v>
      </c>
      <c r="C31" s="171" t="s">
        <v>155</v>
      </c>
      <c r="D31" s="173" t="s">
        <v>24</v>
      </c>
    </row>
    <row r="32" spans="1:4" x14ac:dyDescent="0.75">
      <c r="A32" s="147" t="s">
        <v>149</v>
      </c>
      <c r="B32" s="119" t="s">
        <v>142</v>
      </c>
      <c r="C32" s="133" t="s">
        <v>35</v>
      </c>
      <c r="D32" s="40"/>
    </row>
    <row r="33" spans="1:4" x14ac:dyDescent="0.75">
      <c r="A33" s="148"/>
      <c r="B33" s="148" t="s">
        <v>354</v>
      </c>
      <c r="D33" s="148"/>
    </row>
    <row r="34" spans="1:4" x14ac:dyDescent="0.75">
      <c r="A34" s="119" t="s">
        <v>33</v>
      </c>
      <c r="B34" s="119" t="s">
        <v>34</v>
      </c>
      <c r="C34" s="149" t="s">
        <v>35</v>
      </c>
      <c r="D34" s="119" t="s">
        <v>36</v>
      </c>
    </row>
    <row r="35" spans="1:4" x14ac:dyDescent="0.75">
      <c r="A35" s="170" t="s">
        <v>221</v>
      </c>
      <c r="B35" s="170" t="s">
        <v>37</v>
      </c>
      <c r="C35" s="171" t="s">
        <v>35</v>
      </c>
      <c r="D35" s="170" t="s">
        <v>38</v>
      </c>
    </row>
    <row r="36" spans="1:4" x14ac:dyDescent="0.75">
      <c r="A36" s="148"/>
      <c r="B36" s="148" t="s">
        <v>32</v>
      </c>
      <c r="C36" s="121"/>
      <c r="D36" s="148"/>
    </row>
    <row r="37" spans="1:4" ht="17.399999999999999" x14ac:dyDescent="0.75">
      <c r="A37" s="52" t="s">
        <v>147</v>
      </c>
      <c r="C37" s="133"/>
    </row>
    <row r="38" spans="1:4" x14ac:dyDescent="0.75">
      <c r="A38" s="170" t="s">
        <v>223</v>
      </c>
      <c r="B38" s="170" t="s">
        <v>30</v>
      </c>
      <c r="C38" s="171" t="s">
        <v>4</v>
      </c>
      <c r="D38" s="170" t="s">
        <v>127</v>
      </c>
    </row>
    <row r="39" spans="1:4" x14ac:dyDescent="0.75">
      <c r="B39" s="119" t="s">
        <v>31</v>
      </c>
      <c r="C39" s="133"/>
    </row>
    <row r="40" spans="1:4" x14ac:dyDescent="0.75">
      <c r="A40" s="148"/>
      <c r="B40" s="148" t="s">
        <v>32</v>
      </c>
      <c r="C40" s="121"/>
      <c r="D40" s="148"/>
    </row>
    <row r="41" spans="1:4" x14ac:dyDescent="0.75">
      <c r="A41" s="119" t="s">
        <v>200</v>
      </c>
      <c r="B41" s="119" t="s">
        <v>27</v>
      </c>
      <c r="C41" s="133" t="s">
        <v>4</v>
      </c>
      <c r="D41" s="119" t="s">
        <v>28</v>
      </c>
    </row>
    <row r="42" spans="1:4" x14ac:dyDescent="0.75">
      <c r="B42" s="119" t="s">
        <v>25</v>
      </c>
      <c r="C42" s="133"/>
      <c r="D42" s="119" t="s">
        <v>128</v>
      </c>
    </row>
    <row r="43" spans="1:4" x14ac:dyDescent="0.75">
      <c r="A43" s="148"/>
      <c r="B43" s="148" t="s">
        <v>26</v>
      </c>
      <c r="C43" s="121"/>
      <c r="D43" s="148"/>
    </row>
    <row r="44" spans="1:4" ht="17.399999999999999" x14ac:dyDescent="0.75">
      <c r="A44" s="52" t="s">
        <v>197</v>
      </c>
    </row>
    <row r="45" spans="1:4" x14ac:dyDescent="0.75">
      <c r="A45" s="170" t="s">
        <v>224</v>
      </c>
      <c r="B45" s="170" t="s">
        <v>88</v>
      </c>
      <c r="C45" s="171" t="s">
        <v>35</v>
      </c>
      <c r="D45" s="170" t="s">
        <v>90</v>
      </c>
    </row>
    <row r="46" spans="1:4" x14ac:dyDescent="0.75">
      <c r="A46" s="148"/>
      <c r="B46" s="148" t="s">
        <v>89</v>
      </c>
      <c r="C46" s="121"/>
      <c r="D46" s="148"/>
    </row>
    <row r="47" spans="1:4" x14ac:dyDescent="0.75">
      <c r="A47" s="148" t="s">
        <v>222</v>
      </c>
      <c r="B47" s="148" t="s">
        <v>50</v>
      </c>
      <c r="C47" s="121" t="s">
        <v>35</v>
      </c>
      <c r="D47" s="148" t="s">
        <v>51</v>
      </c>
    </row>
    <row r="48" spans="1:4" x14ac:dyDescent="0.75">
      <c r="A48" s="169" t="s">
        <v>47</v>
      </c>
      <c r="B48" s="169" t="s">
        <v>48</v>
      </c>
      <c r="C48" s="149" t="s">
        <v>35</v>
      </c>
      <c r="D48" s="169" t="s">
        <v>49</v>
      </c>
    </row>
    <row r="49" spans="1:4" x14ac:dyDescent="0.75">
      <c r="A49" s="119" t="s">
        <v>58</v>
      </c>
      <c r="B49" s="119" t="s">
        <v>59</v>
      </c>
      <c r="C49" s="133" t="s">
        <v>35</v>
      </c>
      <c r="D49" s="119" t="s">
        <v>60</v>
      </c>
    </row>
    <row r="50" spans="1:4" x14ac:dyDescent="0.75">
      <c r="A50" s="174" t="s">
        <v>194</v>
      </c>
      <c r="B50" s="175" t="s">
        <v>192</v>
      </c>
      <c r="C50" s="176" t="s">
        <v>242</v>
      </c>
      <c r="D50" s="175" t="s">
        <v>193</v>
      </c>
    </row>
    <row r="51" spans="1:4" x14ac:dyDescent="0.75">
      <c r="A51" s="170" t="s">
        <v>225</v>
      </c>
      <c r="B51" s="170" t="s">
        <v>85</v>
      </c>
      <c r="C51" s="171" t="s">
        <v>35</v>
      </c>
      <c r="D51" s="170" t="s">
        <v>87</v>
      </c>
    </row>
    <row r="52" spans="1:4" x14ac:dyDescent="0.75">
      <c r="A52" s="148"/>
      <c r="B52" s="148" t="s">
        <v>86</v>
      </c>
      <c r="C52" s="121"/>
      <c r="D52" s="148"/>
    </row>
    <row r="53" spans="1:4" x14ac:dyDescent="0.75">
      <c r="A53" s="119" t="s">
        <v>226</v>
      </c>
      <c r="B53" s="119" t="s">
        <v>69</v>
      </c>
      <c r="C53" s="133" t="s">
        <v>35</v>
      </c>
      <c r="D53" s="119" t="s">
        <v>71</v>
      </c>
    </row>
    <row r="54" spans="1:4" x14ac:dyDescent="0.75">
      <c r="A54" s="148"/>
      <c r="B54" s="148" t="s">
        <v>70</v>
      </c>
      <c r="C54" s="121"/>
      <c r="D54" s="148"/>
    </row>
    <row r="55" spans="1:4" ht="17.399999999999999" x14ac:dyDescent="0.75">
      <c r="A55" s="52" t="s">
        <v>150</v>
      </c>
    </row>
    <row r="56" spans="1:4" x14ac:dyDescent="0.75">
      <c r="A56" s="170" t="s">
        <v>227</v>
      </c>
      <c r="B56" s="170" t="s">
        <v>39</v>
      </c>
      <c r="C56" s="171" t="s">
        <v>41</v>
      </c>
      <c r="D56" s="170" t="s">
        <v>42</v>
      </c>
    </row>
    <row r="57" spans="1:4" x14ac:dyDescent="0.75">
      <c r="A57" s="148"/>
      <c r="B57" s="148" t="s">
        <v>40</v>
      </c>
      <c r="C57" s="121" t="s">
        <v>35</v>
      </c>
      <c r="D57" s="148"/>
    </row>
    <row r="58" spans="1:4" x14ac:dyDescent="0.75">
      <c r="A58" s="170" t="s">
        <v>228</v>
      </c>
      <c r="B58" s="170" t="s">
        <v>43</v>
      </c>
      <c r="C58" s="171" t="s">
        <v>41</v>
      </c>
      <c r="D58" s="170" t="s">
        <v>46</v>
      </c>
    </row>
    <row r="59" spans="1:4" x14ac:dyDescent="0.75">
      <c r="B59" s="119" t="s">
        <v>44</v>
      </c>
      <c r="C59" s="133" t="s">
        <v>35</v>
      </c>
    </row>
    <row r="60" spans="1:4" x14ac:dyDescent="0.75">
      <c r="A60" s="148"/>
      <c r="B60" s="148" t="s">
        <v>45</v>
      </c>
      <c r="C60" s="133"/>
      <c r="D60" s="148"/>
    </row>
    <row r="61" spans="1:4" x14ac:dyDescent="0.75">
      <c r="A61" s="170" t="s">
        <v>229</v>
      </c>
      <c r="B61" s="170" t="s">
        <v>357</v>
      </c>
      <c r="C61" s="177" t="s">
        <v>242</v>
      </c>
      <c r="D61" s="170" t="s">
        <v>157</v>
      </c>
    </row>
    <row r="62" spans="1:4" x14ac:dyDescent="0.75">
      <c r="B62" s="119" t="s">
        <v>358</v>
      </c>
      <c r="C62" s="133"/>
      <c r="D62" s="119" t="s">
        <v>158</v>
      </c>
    </row>
    <row r="63" spans="1:4" x14ac:dyDescent="0.75">
      <c r="B63" s="119" t="s">
        <v>156</v>
      </c>
      <c r="C63" s="133"/>
    </row>
    <row r="64" spans="1:4" ht="34.200000000000003" x14ac:dyDescent="0.75">
      <c r="A64" s="178" t="s">
        <v>172</v>
      </c>
      <c r="B64" s="178" t="s">
        <v>173</v>
      </c>
      <c r="C64" s="177" t="s">
        <v>242</v>
      </c>
      <c r="D64" s="172" t="s">
        <v>174</v>
      </c>
    </row>
    <row r="65" spans="1:7" x14ac:dyDescent="0.75">
      <c r="A65" s="148"/>
      <c r="B65" s="148" t="s">
        <v>359</v>
      </c>
      <c r="C65" s="121" t="s">
        <v>186</v>
      </c>
      <c r="D65" s="148"/>
    </row>
    <row r="66" spans="1:7" x14ac:dyDescent="0.75">
      <c r="A66" s="148" t="s">
        <v>230</v>
      </c>
      <c r="B66" s="148" t="s">
        <v>52</v>
      </c>
      <c r="C66" s="121" t="s">
        <v>35</v>
      </c>
      <c r="D66" s="148" t="s">
        <v>53</v>
      </c>
    </row>
    <row r="67" spans="1:7" x14ac:dyDescent="0.75">
      <c r="A67" s="170" t="s">
        <v>54</v>
      </c>
      <c r="B67" s="170" t="s">
        <v>55</v>
      </c>
      <c r="C67" s="171" t="s">
        <v>35</v>
      </c>
      <c r="D67" s="170" t="s">
        <v>57</v>
      </c>
    </row>
    <row r="68" spans="1:7" x14ac:dyDescent="0.75">
      <c r="A68" s="148"/>
      <c r="B68" s="148" t="s">
        <v>56</v>
      </c>
      <c r="C68" s="121"/>
      <c r="D68" s="148" t="s">
        <v>189</v>
      </c>
    </row>
    <row r="69" spans="1:7" x14ac:dyDescent="0.75">
      <c r="A69" s="169" t="s">
        <v>61</v>
      </c>
      <c r="B69" s="169" t="s">
        <v>62</v>
      </c>
      <c r="C69" s="149" t="s">
        <v>35</v>
      </c>
      <c r="D69" s="169" t="s">
        <v>63</v>
      </c>
    </row>
    <row r="70" spans="1:7" x14ac:dyDescent="0.75">
      <c r="A70" s="169" t="s">
        <v>164</v>
      </c>
      <c r="B70" s="169" t="s">
        <v>64</v>
      </c>
      <c r="C70" s="149" t="s">
        <v>35</v>
      </c>
      <c r="D70" s="169" t="s">
        <v>65</v>
      </c>
    </row>
    <row r="71" spans="1:7" x14ac:dyDescent="0.75">
      <c r="A71" s="148" t="s">
        <v>160</v>
      </c>
      <c r="B71" s="148" t="s">
        <v>163</v>
      </c>
      <c r="C71" s="176" t="s">
        <v>242</v>
      </c>
      <c r="D71" s="148" t="s">
        <v>162</v>
      </c>
    </row>
    <row r="72" spans="1:7" x14ac:dyDescent="0.75">
      <c r="A72" s="148"/>
      <c r="B72" s="148"/>
      <c r="C72" s="176"/>
      <c r="D72" s="148"/>
    </row>
    <row r="73" spans="1:7" x14ac:dyDescent="0.75">
      <c r="A73" s="169" t="s">
        <v>0</v>
      </c>
      <c r="B73" s="169" t="s">
        <v>1</v>
      </c>
      <c r="C73" s="149" t="s">
        <v>143</v>
      </c>
      <c r="D73" s="169" t="s">
        <v>144</v>
      </c>
    </row>
    <row r="74" spans="1:7" ht="17.399999999999999" x14ac:dyDescent="0.75">
      <c r="A74" s="52" t="s">
        <v>190</v>
      </c>
      <c r="C74" s="133"/>
    </row>
    <row r="75" spans="1:7" x14ac:dyDescent="0.75">
      <c r="A75" s="170" t="s">
        <v>140</v>
      </c>
      <c r="B75" s="170" t="s">
        <v>66</v>
      </c>
      <c r="C75" s="171" t="s">
        <v>35</v>
      </c>
      <c r="D75" s="170" t="s">
        <v>68</v>
      </c>
    </row>
    <row r="76" spans="1:7" x14ac:dyDescent="0.75">
      <c r="A76" s="148" t="s">
        <v>231</v>
      </c>
      <c r="B76" s="148" t="s">
        <v>67</v>
      </c>
      <c r="C76" s="121"/>
      <c r="D76" s="148"/>
    </row>
    <row r="77" spans="1:7" x14ac:dyDescent="0.75">
      <c r="A77" s="196" t="s">
        <v>191</v>
      </c>
      <c r="B77" s="170" t="s">
        <v>181</v>
      </c>
      <c r="C77" s="171" t="s">
        <v>35</v>
      </c>
      <c r="D77" s="170" t="s">
        <v>73</v>
      </c>
    </row>
    <row r="78" spans="1:7" x14ac:dyDescent="0.75">
      <c r="A78" s="197"/>
      <c r="B78" s="148" t="s">
        <v>72</v>
      </c>
      <c r="C78" s="121"/>
      <c r="D78" s="148" t="s">
        <v>77</v>
      </c>
    </row>
    <row r="79" spans="1:7" ht="34.200000000000003" x14ac:dyDescent="0.75">
      <c r="A79" s="180" t="s">
        <v>232</v>
      </c>
      <c r="B79" s="179" t="s">
        <v>182</v>
      </c>
      <c r="C79" s="176" t="s">
        <v>242</v>
      </c>
      <c r="D79" s="180" t="s">
        <v>183</v>
      </c>
      <c r="G79" s="119" t="s">
        <v>186</v>
      </c>
    </row>
    <row r="80" spans="1:7" ht="34.200000000000003" x14ac:dyDescent="0.75">
      <c r="A80" s="180" t="s">
        <v>233</v>
      </c>
      <c r="B80" s="179" t="s">
        <v>184</v>
      </c>
      <c r="C80" s="176" t="s">
        <v>242</v>
      </c>
      <c r="D80" s="180" t="s">
        <v>185</v>
      </c>
    </row>
    <row r="81" spans="1:4" ht="34.200000000000003" x14ac:dyDescent="0.75">
      <c r="A81" s="180" t="s">
        <v>234</v>
      </c>
      <c r="B81" s="179" t="s">
        <v>187</v>
      </c>
      <c r="C81" s="176" t="s">
        <v>242</v>
      </c>
      <c r="D81" s="180" t="s">
        <v>188</v>
      </c>
    </row>
    <row r="82" spans="1:4" x14ac:dyDescent="0.75">
      <c r="A82" s="119" t="s">
        <v>138</v>
      </c>
      <c r="B82" s="119" t="s">
        <v>74</v>
      </c>
      <c r="C82" s="133" t="s">
        <v>35</v>
      </c>
      <c r="D82" s="119" t="s">
        <v>78</v>
      </c>
    </row>
    <row r="83" spans="1:4" x14ac:dyDescent="0.75">
      <c r="A83" s="119" t="s">
        <v>139</v>
      </c>
      <c r="B83" s="119" t="s">
        <v>75</v>
      </c>
      <c r="C83" s="133"/>
    </row>
    <row r="84" spans="1:4" x14ac:dyDescent="0.75">
      <c r="B84" s="119" t="s">
        <v>76</v>
      </c>
      <c r="C84" s="133"/>
    </row>
    <row r="85" spans="1:4" x14ac:dyDescent="0.75">
      <c r="A85" s="170" t="s">
        <v>235</v>
      </c>
      <c r="B85" s="170" t="s">
        <v>79</v>
      </c>
      <c r="C85" s="171" t="s">
        <v>35</v>
      </c>
      <c r="D85" s="170" t="s">
        <v>81</v>
      </c>
    </row>
    <row r="86" spans="1:4" x14ac:dyDescent="0.75">
      <c r="B86" s="119" t="s">
        <v>75</v>
      </c>
      <c r="C86" s="133"/>
    </row>
    <row r="87" spans="1:4" x14ac:dyDescent="0.75">
      <c r="A87" s="148"/>
      <c r="B87" s="148" t="s">
        <v>80</v>
      </c>
      <c r="C87" s="121"/>
      <c r="D87" s="148"/>
    </row>
    <row r="88" spans="1:4" x14ac:dyDescent="0.75">
      <c r="A88" s="169" t="s">
        <v>82</v>
      </c>
      <c r="B88" s="169" t="s">
        <v>83</v>
      </c>
      <c r="C88" s="149" t="s">
        <v>35</v>
      </c>
      <c r="D88" s="169" t="s">
        <v>84</v>
      </c>
    </row>
    <row r="89" spans="1:4" ht="17.399999999999999" x14ac:dyDescent="0.75">
      <c r="A89" s="52" t="s">
        <v>151</v>
      </c>
      <c r="C89" s="133"/>
    </row>
    <row r="90" spans="1:4" x14ac:dyDescent="0.75">
      <c r="A90" s="170" t="s">
        <v>236</v>
      </c>
      <c r="B90" s="170" t="s">
        <v>91</v>
      </c>
      <c r="C90" s="171" t="s">
        <v>35</v>
      </c>
      <c r="D90" s="170" t="s">
        <v>93</v>
      </c>
    </row>
    <row r="91" spans="1:4" x14ac:dyDescent="0.75">
      <c r="A91" s="148"/>
      <c r="B91" s="148" t="s">
        <v>92</v>
      </c>
      <c r="C91" s="121"/>
      <c r="D91" s="148"/>
    </row>
    <row r="92" spans="1:4" x14ac:dyDescent="0.75">
      <c r="A92" s="119" t="s">
        <v>237</v>
      </c>
      <c r="B92" s="119" t="s">
        <v>94</v>
      </c>
      <c r="C92" s="133" t="s">
        <v>35</v>
      </c>
      <c r="D92" s="119" t="s">
        <v>96</v>
      </c>
    </row>
    <row r="93" spans="1:4" x14ac:dyDescent="0.75">
      <c r="A93" s="169" t="s">
        <v>238</v>
      </c>
      <c r="B93" s="169" t="s">
        <v>95</v>
      </c>
      <c r="C93" s="149" t="s">
        <v>35</v>
      </c>
      <c r="D93" s="169" t="s">
        <v>97</v>
      </c>
    </row>
    <row r="94" spans="1:4" x14ac:dyDescent="0.75">
      <c r="A94" s="119" t="s">
        <v>239</v>
      </c>
      <c r="B94" s="119" t="s">
        <v>105</v>
      </c>
      <c r="C94" s="133" t="s">
        <v>121</v>
      </c>
      <c r="D94" s="119" t="s">
        <v>111</v>
      </c>
    </row>
    <row r="95" spans="1:4" x14ac:dyDescent="0.75">
      <c r="B95" s="119" t="s">
        <v>106</v>
      </c>
      <c r="C95" s="133" t="s">
        <v>122</v>
      </c>
      <c r="D95" s="119" t="s">
        <v>112</v>
      </c>
    </row>
    <row r="96" spans="1:4" x14ac:dyDescent="0.75">
      <c r="B96" s="119" t="s">
        <v>107</v>
      </c>
      <c r="C96" s="133" t="s">
        <v>35</v>
      </c>
    </row>
    <row r="97" spans="1:4" x14ac:dyDescent="0.75">
      <c r="B97" s="119" t="s">
        <v>108</v>
      </c>
      <c r="C97" s="133"/>
    </row>
    <row r="98" spans="1:4" x14ac:dyDescent="0.75">
      <c r="B98" s="119" t="s">
        <v>109</v>
      </c>
      <c r="C98" s="133"/>
    </row>
    <row r="99" spans="1:4" x14ac:dyDescent="0.75">
      <c r="B99" s="119" t="s">
        <v>110</v>
      </c>
      <c r="C99" s="133"/>
    </row>
    <row r="100" spans="1:4" ht="17.399999999999999" x14ac:dyDescent="0.75">
      <c r="A100" s="181" t="s">
        <v>154</v>
      </c>
      <c r="B100" s="169"/>
      <c r="C100" s="149"/>
      <c r="D100" s="169"/>
    </row>
    <row r="101" spans="1:4" ht="34.200000000000003" x14ac:dyDescent="0.75">
      <c r="A101" s="175" t="s">
        <v>98</v>
      </c>
      <c r="B101" s="182" t="s">
        <v>99</v>
      </c>
      <c r="C101" s="176" t="s">
        <v>35</v>
      </c>
      <c r="D101" s="174" t="s">
        <v>100</v>
      </c>
    </row>
    <row r="102" spans="1:4" ht="34.200000000000003" x14ac:dyDescent="0.75">
      <c r="A102" s="178" t="s">
        <v>101</v>
      </c>
      <c r="B102" s="172" t="s">
        <v>102</v>
      </c>
      <c r="C102" s="177" t="s">
        <v>35</v>
      </c>
      <c r="D102" s="178" t="s">
        <v>103</v>
      </c>
    </row>
    <row r="103" spans="1:4" x14ac:dyDescent="0.75">
      <c r="A103" s="148"/>
      <c r="B103" s="148" t="s">
        <v>104</v>
      </c>
      <c r="C103" s="121"/>
      <c r="D103" s="148"/>
    </row>
    <row r="104" spans="1:4" ht="17.399999999999999" x14ac:dyDescent="0.75">
      <c r="A104" s="181" t="s">
        <v>152</v>
      </c>
      <c r="B104" s="169"/>
      <c r="C104" s="169"/>
      <c r="D104" s="169"/>
    </row>
    <row r="105" spans="1:4" x14ac:dyDescent="0.75">
      <c r="A105" s="169" t="s">
        <v>113</v>
      </c>
      <c r="B105" s="169" t="s">
        <v>123</v>
      </c>
      <c r="C105" s="176" t="s">
        <v>242</v>
      </c>
      <c r="D105" s="169" t="s">
        <v>116</v>
      </c>
    </row>
    <row r="106" spans="1:4" x14ac:dyDescent="0.75">
      <c r="A106" s="119" t="s">
        <v>153</v>
      </c>
      <c r="B106" s="119" t="s">
        <v>124</v>
      </c>
      <c r="C106" s="176" t="s">
        <v>242</v>
      </c>
      <c r="D106" s="119" t="s">
        <v>115</v>
      </c>
    </row>
    <row r="107" spans="1:4" x14ac:dyDescent="0.75">
      <c r="A107" s="169" t="s">
        <v>114</v>
      </c>
      <c r="B107" s="169" t="s">
        <v>125</v>
      </c>
      <c r="C107" s="176" t="s">
        <v>242</v>
      </c>
      <c r="D107" s="169" t="s">
        <v>117</v>
      </c>
    </row>
    <row r="108" spans="1:4" ht="17.399999999999999" x14ac:dyDescent="0.75">
      <c r="A108" s="183" t="s">
        <v>360</v>
      </c>
      <c r="B108" s="148"/>
      <c r="C108" s="121"/>
      <c r="D108" s="148"/>
    </row>
    <row r="109" spans="1:4" x14ac:dyDescent="0.75">
      <c r="A109" s="148" t="s">
        <v>159</v>
      </c>
      <c r="B109" s="148" t="s">
        <v>195</v>
      </c>
      <c r="C109" s="176" t="s">
        <v>242</v>
      </c>
      <c r="D109" s="148" t="s">
        <v>161</v>
      </c>
    </row>
    <row r="110" spans="1:4" ht="17.399999999999999" x14ac:dyDescent="0.75">
      <c r="A110" s="183" t="s">
        <v>176</v>
      </c>
      <c r="B110" s="148"/>
      <c r="C110" s="121"/>
      <c r="D110" s="148"/>
    </row>
    <row r="111" spans="1:4" x14ac:dyDescent="0.75">
      <c r="A111" s="148" t="s">
        <v>165</v>
      </c>
      <c r="B111" s="148" t="s">
        <v>166</v>
      </c>
      <c r="C111" s="176" t="s">
        <v>242</v>
      </c>
      <c r="D111" s="148" t="s">
        <v>167</v>
      </c>
    </row>
    <row r="112" spans="1:4" x14ac:dyDescent="0.75">
      <c r="A112" s="148" t="s">
        <v>207</v>
      </c>
      <c r="B112" s="148" t="s">
        <v>168</v>
      </c>
      <c r="C112" s="176" t="s">
        <v>242</v>
      </c>
      <c r="D112" s="148" t="s">
        <v>169</v>
      </c>
    </row>
    <row r="113" spans="1:4" x14ac:dyDescent="0.75">
      <c r="A113" s="179" t="s">
        <v>196</v>
      </c>
      <c r="B113" s="180" t="s">
        <v>170</v>
      </c>
      <c r="C113" s="176" t="s">
        <v>242</v>
      </c>
      <c r="D113" s="180" t="s">
        <v>171</v>
      </c>
    </row>
    <row r="114" spans="1:4" x14ac:dyDescent="0.75">
      <c r="A114" s="148" t="s">
        <v>240</v>
      </c>
      <c r="B114" s="148" t="s">
        <v>175</v>
      </c>
      <c r="C114" s="176" t="s">
        <v>242</v>
      </c>
      <c r="D114" s="148" t="s">
        <v>177</v>
      </c>
    </row>
    <row r="115" spans="1:4" ht="34.200000000000003" x14ac:dyDescent="0.75">
      <c r="A115" s="180" t="s">
        <v>212</v>
      </c>
      <c r="B115" s="179" t="s">
        <v>361</v>
      </c>
      <c r="C115" s="176" t="s">
        <v>242</v>
      </c>
      <c r="D115" s="148" t="s">
        <v>211</v>
      </c>
    </row>
    <row r="116" spans="1:4" x14ac:dyDescent="0.75">
      <c r="A116" s="148" t="s">
        <v>201</v>
      </c>
      <c r="B116" s="148" t="s">
        <v>202</v>
      </c>
      <c r="C116" s="176" t="s">
        <v>242</v>
      </c>
      <c r="D116" s="148" t="s">
        <v>203</v>
      </c>
    </row>
    <row r="117" spans="1:4" x14ac:dyDescent="0.75">
      <c r="A117" s="148" t="s">
        <v>204</v>
      </c>
      <c r="B117" s="148" t="s">
        <v>205</v>
      </c>
      <c r="C117" s="176" t="s">
        <v>242</v>
      </c>
      <c r="D117" s="148" t="s">
        <v>206</v>
      </c>
    </row>
    <row r="118" spans="1:4" ht="17.399999999999999" x14ac:dyDescent="0.75">
      <c r="A118" s="183" t="s">
        <v>241</v>
      </c>
      <c r="B118" s="148"/>
      <c r="C118" s="121"/>
      <c r="D118" s="148"/>
    </row>
    <row r="119" spans="1:4" x14ac:dyDescent="0.75">
      <c r="A119" s="148" t="s">
        <v>178</v>
      </c>
      <c r="B119" s="148" t="s">
        <v>179</v>
      </c>
      <c r="C119" s="176" t="s">
        <v>242</v>
      </c>
      <c r="D119" s="148" t="s">
        <v>180</v>
      </c>
    </row>
    <row r="120" spans="1:4" x14ac:dyDescent="0.75">
      <c r="A120" s="148" t="s">
        <v>208</v>
      </c>
      <c r="B120" s="148" t="s">
        <v>210</v>
      </c>
      <c r="C120" s="176" t="s">
        <v>242</v>
      </c>
      <c r="D120" s="148" t="s">
        <v>209</v>
      </c>
    </row>
    <row r="121" spans="1:4" ht="17.399999999999999" x14ac:dyDescent="0.75">
      <c r="A121" s="183" t="s">
        <v>198</v>
      </c>
      <c r="B121" s="148"/>
      <c r="C121" s="121"/>
      <c r="D121" s="148"/>
    </row>
    <row r="122" spans="1:4" ht="34.200000000000003" x14ac:dyDescent="0.75">
      <c r="A122" s="180" t="s">
        <v>118</v>
      </c>
      <c r="B122" s="180" t="s">
        <v>119</v>
      </c>
      <c r="C122" s="184" t="s">
        <v>243</v>
      </c>
      <c r="D122" s="180" t="s">
        <v>120</v>
      </c>
    </row>
  </sheetData>
  <mergeCells count="1">
    <mergeCell ref="A77:A78"/>
  </mergeCells>
  <pageMargins left="0.45" right="0.45" top="0.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8F867-3C69-4DD8-9011-D3C962D2BB21}">
  <dimension ref="A1:P45"/>
  <sheetViews>
    <sheetView showGridLines="0" zoomScale="90" zoomScaleNormal="90" workbookViewId="0">
      <selection sqref="A1:H1"/>
    </sheetView>
  </sheetViews>
  <sheetFormatPr defaultRowHeight="14.4" x14ac:dyDescent="0.55000000000000004"/>
  <cols>
    <col min="1" max="1" width="43.26171875" customWidth="1"/>
    <col min="2" max="2" width="12.41796875" customWidth="1"/>
    <col min="3" max="3" width="13.26171875" customWidth="1"/>
    <col min="4" max="4" width="14.83984375" customWidth="1"/>
    <col min="5" max="5" width="13.83984375" style="41" customWidth="1"/>
    <col min="6" max="6" width="15.41796875" style="41" customWidth="1"/>
    <col min="7" max="7" width="14.41796875" style="41" customWidth="1"/>
    <col min="8" max="8" width="14.68359375" style="41" customWidth="1"/>
    <col min="9" max="9" width="1.578125" customWidth="1"/>
    <col min="10" max="10" width="12.68359375" customWidth="1"/>
    <col min="11" max="11" width="13" customWidth="1"/>
    <col min="12" max="12" width="14.83984375" customWidth="1"/>
    <col min="13" max="13" width="14" customWidth="1"/>
    <col min="14" max="14" width="12.41796875" customWidth="1"/>
    <col min="15" max="15" width="14.26171875" customWidth="1"/>
    <col min="16" max="16" width="12.578125" customWidth="1"/>
  </cols>
  <sheetData>
    <row r="1" spans="1:16" s="1" customFormat="1" ht="23.5" customHeight="1" x14ac:dyDescent="0.55000000000000004">
      <c r="A1" s="199" t="s">
        <v>245</v>
      </c>
      <c r="B1" s="199"/>
      <c r="C1" s="199"/>
      <c r="D1" s="199"/>
      <c r="E1" s="199"/>
      <c r="F1" s="199"/>
      <c r="G1" s="199"/>
      <c r="H1" s="199"/>
      <c r="I1" s="2"/>
    </row>
    <row r="2" spans="1:16" ht="17.399999999999999" x14ac:dyDescent="0.55000000000000004">
      <c r="A2" s="200" t="s">
        <v>246</v>
      </c>
      <c r="B2" s="202" t="s">
        <v>247</v>
      </c>
      <c r="C2" s="198" t="s">
        <v>248</v>
      </c>
      <c r="D2" s="198"/>
      <c r="E2" s="198"/>
      <c r="F2" s="198"/>
      <c r="G2" s="198"/>
      <c r="H2" s="198"/>
      <c r="I2" s="4"/>
      <c r="J2" s="204" t="s">
        <v>249</v>
      </c>
      <c r="K2" s="198" t="s">
        <v>250</v>
      </c>
      <c r="L2" s="198"/>
      <c r="M2" s="198"/>
      <c r="N2" s="198"/>
      <c r="O2" s="198"/>
      <c r="P2" s="198"/>
    </row>
    <row r="3" spans="1:16" ht="65.099999999999994" x14ac:dyDescent="0.7">
      <c r="A3" s="201"/>
      <c r="B3" s="203"/>
      <c r="C3" s="5" t="s">
        <v>251</v>
      </c>
      <c r="D3" s="6" t="s">
        <v>374</v>
      </c>
      <c r="E3" s="7" t="s">
        <v>252</v>
      </c>
      <c r="F3" s="7" t="s">
        <v>253</v>
      </c>
      <c r="G3" s="7" t="s">
        <v>254</v>
      </c>
      <c r="H3" s="7" t="s">
        <v>255</v>
      </c>
      <c r="I3" s="4"/>
      <c r="J3" s="205"/>
      <c r="K3" s="3" t="s">
        <v>251</v>
      </c>
      <c r="L3" s="8" t="s">
        <v>362</v>
      </c>
      <c r="M3" s="8" t="s">
        <v>252</v>
      </c>
      <c r="N3" s="8" t="s">
        <v>256</v>
      </c>
      <c r="O3" s="8" t="s">
        <v>254</v>
      </c>
      <c r="P3" s="8" t="s">
        <v>255</v>
      </c>
    </row>
    <row r="4" spans="1:16" ht="17.399999999999999" x14ac:dyDescent="0.55000000000000004">
      <c r="B4" s="206" t="s">
        <v>257</v>
      </c>
      <c r="C4" s="206"/>
      <c r="D4" s="206"/>
      <c r="E4" s="206"/>
      <c r="F4" s="206"/>
      <c r="G4" s="206"/>
      <c r="H4" s="206"/>
      <c r="I4" s="9"/>
      <c r="J4" s="207" t="s">
        <v>258</v>
      </c>
      <c r="K4" s="207"/>
      <c r="L4" s="207"/>
      <c r="M4" s="207"/>
      <c r="N4" s="207"/>
      <c r="O4" s="207"/>
      <c r="P4" s="207"/>
    </row>
    <row r="5" spans="1:16" ht="17.399999999999999" x14ac:dyDescent="0.8">
      <c r="A5" s="10" t="s">
        <v>264</v>
      </c>
      <c r="B5" s="11">
        <v>40</v>
      </c>
      <c r="C5" s="12">
        <v>97142.423999271588</v>
      </c>
      <c r="D5" s="12">
        <v>14094.36843513792</v>
      </c>
      <c r="E5" s="13"/>
      <c r="F5" s="13"/>
      <c r="G5" s="14"/>
      <c r="H5" s="14"/>
      <c r="I5" s="9"/>
      <c r="J5" s="15">
        <v>41</v>
      </c>
      <c r="K5" s="16">
        <v>97212</v>
      </c>
      <c r="L5" s="16">
        <v>14685</v>
      </c>
      <c r="M5" s="15"/>
      <c r="N5" s="15"/>
      <c r="O5" s="15"/>
      <c r="P5" s="15"/>
    </row>
    <row r="6" spans="1:16" ht="17.100000000000001" x14ac:dyDescent="0.75">
      <c r="A6" s="17" t="s">
        <v>259</v>
      </c>
      <c r="B6" s="18"/>
      <c r="C6" s="12">
        <v>1.0669566419500001E-2</v>
      </c>
      <c r="D6" s="12">
        <v>0</v>
      </c>
      <c r="E6" s="19">
        <v>20.842967620423032</v>
      </c>
      <c r="F6" s="19">
        <v>28985</v>
      </c>
      <c r="G6" s="20">
        <v>31.935100910256114</v>
      </c>
      <c r="H6" s="20">
        <v>1.9</v>
      </c>
      <c r="I6" s="9"/>
      <c r="J6" s="18"/>
      <c r="K6" s="15">
        <v>0</v>
      </c>
      <c r="L6" s="15">
        <v>0</v>
      </c>
      <c r="M6" s="15">
        <v>20</v>
      </c>
      <c r="N6" s="16">
        <v>20500</v>
      </c>
      <c r="O6" s="15">
        <v>75.900000000000006</v>
      </c>
      <c r="P6" s="15">
        <v>34.4</v>
      </c>
    </row>
    <row r="7" spans="1:16" ht="17.100000000000001" x14ac:dyDescent="0.75">
      <c r="A7" s="17" t="s">
        <v>260</v>
      </c>
      <c r="B7" s="18"/>
      <c r="C7" s="12">
        <v>5796</v>
      </c>
      <c r="D7" s="12">
        <v>1327</v>
      </c>
      <c r="E7" s="19">
        <v>2345.7090583127601</v>
      </c>
      <c r="F7" s="19">
        <v>94400</v>
      </c>
      <c r="G7" s="20">
        <v>75.90465249870303</v>
      </c>
      <c r="H7" s="20">
        <v>50.5</v>
      </c>
      <c r="I7" s="9"/>
      <c r="J7" s="18"/>
      <c r="K7" s="16">
        <v>5750</v>
      </c>
      <c r="L7" s="16">
        <v>1062</v>
      </c>
      <c r="M7" s="16">
        <v>2383</v>
      </c>
      <c r="N7" s="16">
        <v>100294</v>
      </c>
      <c r="O7" s="15">
        <v>97.5</v>
      </c>
      <c r="P7" s="15">
        <v>59.1</v>
      </c>
    </row>
    <row r="8" spans="1:16" ht="17.100000000000001" x14ac:dyDescent="0.75">
      <c r="A8" s="17" t="s">
        <v>261</v>
      </c>
      <c r="B8" s="18"/>
      <c r="C8" s="12">
        <v>2529</v>
      </c>
      <c r="D8" s="12">
        <v>294.25536506499998</v>
      </c>
      <c r="E8" s="19">
        <v>542.71509432111532</v>
      </c>
      <c r="F8" s="21">
        <v>55136.5</v>
      </c>
      <c r="G8" s="20">
        <v>65.895301126525055</v>
      </c>
      <c r="H8" s="20">
        <v>12.2</v>
      </c>
      <c r="I8" s="9"/>
      <c r="J8" s="18"/>
      <c r="K8" s="16">
        <v>2484</v>
      </c>
      <c r="L8" s="15">
        <v>310</v>
      </c>
      <c r="M8" s="15">
        <v>547</v>
      </c>
      <c r="N8" s="16">
        <v>48082</v>
      </c>
      <c r="O8" s="15">
        <v>92.5</v>
      </c>
      <c r="P8" s="15">
        <v>42.2</v>
      </c>
    </row>
    <row r="9" spans="1:16" ht="17.100000000000001" x14ac:dyDescent="0.75">
      <c r="A9" s="17" t="s">
        <v>262</v>
      </c>
      <c r="B9" s="18"/>
      <c r="C9" s="12">
        <v>1672.4955372069737</v>
      </c>
      <c r="D9" s="12">
        <v>373.16037295150619</v>
      </c>
      <c r="E9" s="19">
        <v>699.84071147712359</v>
      </c>
      <c r="F9" s="19">
        <v>18522.726765260908</v>
      </c>
      <c r="G9" s="20">
        <v>9.3680484812551441</v>
      </c>
      <c r="H9" s="20">
        <v>13.682292271212152</v>
      </c>
      <c r="I9" s="9"/>
      <c r="J9" s="18"/>
      <c r="K9" s="16">
        <v>1657</v>
      </c>
      <c r="L9" s="15">
        <v>317</v>
      </c>
      <c r="M9" s="15">
        <v>687</v>
      </c>
      <c r="N9" s="16">
        <v>19134</v>
      </c>
      <c r="O9" s="15">
        <v>5.7</v>
      </c>
      <c r="P9" s="15">
        <v>4.8</v>
      </c>
    </row>
    <row r="10" spans="1:16" ht="17.100000000000001" x14ac:dyDescent="0.75">
      <c r="A10" s="22"/>
      <c r="B10" s="18"/>
      <c r="C10" s="23"/>
      <c r="D10" s="23"/>
      <c r="E10" s="21"/>
      <c r="F10" s="21"/>
      <c r="G10" s="24"/>
      <c r="H10" s="24"/>
      <c r="I10" s="9"/>
      <c r="J10" s="18"/>
      <c r="K10" s="18"/>
      <c r="L10" s="18"/>
      <c r="M10" s="18"/>
      <c r="N10" s="18"/>
      <c r="O10" s="18"/>
      <c r="P10" s="18"/>
    </row>
    <row r="11" spans="1:16" ht="17.399999999999999" x14ac:dyDescent="0.8">
      <c r="A11" s="10" t="s">
        <v>265</v>
      </c>
      <c r="B11" s="11">
        <v>13</v>
      </c>
      <c r="C11" s="12">
        <v>27273</v>
      </c>
      <c r="D11" s="12">
        <v>19773</v>
      </c>
      <c r="E11" s="13"/>
      <c r="F11" s="13"/>
      <c r="G11" s="14"/>
      <c r="H11" s="14"/>
      <c r="I11" s="9"/>
      <c r="J11" s="15">
        <v>12</v>
      </c>
      <c r="K11" s="16">
        <v>26085</v>
      </c>
      <c r="L11" s="16">
        <v>17622</v>
      </c>
      <c r="M11" s="15"/>
      <c r="N11" s="15"/>
      <c r="O11" s="15"/>
      <c r="P11" s="15"/>
    </row>
    <row r="12" spans="1:16" ht="17.100000000000001" x14ac:dyDescent="0.75">
      <c r="A12" s="17" t="s">
        <v>259</v>
      </c>
      <c r="B12" s="18"/>
      <c r="C12" s="12">
        <v>603</v>
      </c>
      <c r="D12" s="12">
        <v>499</v>
      </c>
      <c r="E12" s="19">
        <v>126.18900441060843</v>
      </c>
      <c r="F12" s="19">
        <v>20489</v>
      </c>
      <c r="G12" s="20">
        <v>37.122391778262227</v>
      </c>
      <c r="H12" s="20">
        <v>16.7</v>
      </c>
      <c r="I12" s="9"/>
      <c r="J12" s="18"/>
      <c r="K12" s="15">
        <v>653</v>
      </c>
      <c r="L12" s="15">
        <v>471</v>
      </c>
      <c r="M12" s="15">
        <v>137</v>
      </c>
      <c r="N12" s="16">
        <v>18182</v>
      </c>
      <c r="O12" s="15">
        <v>68.099999999999994</v>
      </c>
      <c r="P12" s="15">
        <v>32</v>
      </c>
    </row>
    <row r="13" spans="1:16" ht="17.100000000000001" x14ac:dyDescent="0.75">
      <c r="A13" s="17" t="s">
        <v>260</v>
      </c>
      <c r="B13" s="18"/>
      <c r="C13" s="12">
        <v>3473</v>
      </c>
      <c r="D13" s="12">
        <v>2787</v>
      </c>
      <c r="E13" s="19">
        <v>1167.0935247709683</v>
      </c>
      <c r="F13" s="19">
        <v>43846</v>
      </c>
      <c r="G13" s="20">
        <v>65.183917878528646</v>
      </c>
      <c r="H13" s="20">
        <v>67</v>
      </c>
      <c r="I13" s="9"/>
      <c r="J13" s="18"/>
      <c r="K13" s="16">
        <v>3664</v>
      </c>
      <c r="L13" s="16">
        <v>2357</v>
      </c>
      <c r="M13" s="16">
        <v>1146</v>
      </c>
      <c r="N13" s="16">
        <v>41390</v>
      </c>
      <c r="O13" s="15">
        <v>92.2</v>
      </c>
      <c r="P13" s="15">
        <v>50.8</v>
      </c>
    </row>
    <row r="14" spans="1:16" ht="17.100000000000001" x14ac:dyDescent="0.75">
      <c r="A14" s="17" t="s">
        <v>261</v>
      </c>
      <c r="B14" s="18"/>
      <c r="C14" s="12">
        <v>1704</v>
      </c>
      <c r="D14" s="12">
        <v>1403</v>
      </c>
      <c r="E14" s="19">
        <v>603.68348062478162</v>
      </c>
      <c r="F14" s="19">
        <v>29714.5</v>
      </c>
      <c r="G14" s="20">
        <v>52.902155887230521</v>
      </c>
      <c r="H14" s="20">
        <v>30.1</v>
      </c>
      <c r="I14" s="9"/>
      <c r="J14" s="18"/>
      <c r="K14" s="16">
        <v>2299</v>
      </c>
      <c r="L14" s="16">
        <v>1668</v>
      </c>
      <c r="M14" s="15">
        <v>774</v>
      </c>
      <c r="N14" s="16">
        <v>26242</v>
      </c>
      <c r="O14" s="15">
        <v>82.6</v>
      </c>
      <c r="P14" s="15">
        <v>42.4</v>
      </c>
    </row>
    <row r="15" spans="1:16" ht="17.100000000000001" x14ac:dyDescent="0.75">
      <c r="A15" s="25" t="s">
        <v>262</v>
      </c>
      <c r="B15" s="26"/>
      <c r="C15" s="27">
        <v>998.07368311316418</v>
      </c>
      <c r="D15" s="27">
        <v>829.95712740679164</v>
      </c>
      <c r="E15" s="28">
        <v>340.81221890918624</v>
      </c>
      <c r="F15" s="28">
        <v>7197.6132404411919</v>
      </c>
      <c r="G15" s="29">
        <v>9.4554422587757596</v>
      </c>
      <c r="H15" s="29">
        <v>16.820244975197031</v>
      </c>
      <c r="I15" s="9"/>
      <c r="J15" s="26"/>
      <c r="K15" s="30">
        <v>987</v>
      </c>
      <c r="L15" s="30">
        <v>650</v>
      </c>
      <c r="M15" s="30">
        <v>322</v>
      </c>
      <c r="N15" s="31">
        <v>7418</v>
      </c>
      <c r="O15" s="30">
        <v>7.2</v>
      </c>
      <c r="P15" s="30">
        <v>6.8</v>
      </c>
    </row>
    <row r="16" spans="1:16" ht="17.399999999999999" x14ac:dyDescent="0.55000000000000004">
      <c r="B16" s="206" t="s">
        <v>263</v>
      </c>
      <c r="C16" s="206"/>
      <c r="D16" s="206"/>
      <c r="E16" s="206"/>
      <c r="F16" s="206"/>
      <c r="G16" s="206"/>
      <c r="H16" s="206"/>
      <c r="I16" s="9"/>
      <c r="J16" s="208" t="s">
        <v>263</v>
      </c>
      <c r="K16" s="208"/>
      <c r="L16" s="208"/>
      <c r="M16" s="208"/>
      <c r="N16" s="208"/>
      <c r="O16" s="208"/>
      <c r="P16" s="208"/>
    </row>
    <row r="17" spans="1:16" ht="17.399999999999999" x14ac:dyDescent="0.8">
      <c r="A17" s="10" t="s">
        <v>264</v>
      </c>
      <c r="B17" s="11">
        <v>11</v>
      </c>
      <c r="C17" s="12">
        <v>26196</v>
      </c>
      <c r="D17" s="12">
        <v>5894.3996964025055</v>
      </c>
      <c r="E17" s="13"/>
      <c r="F17" s="13"/>
      <c r="G17" s="14"/>
      <c r="H17" s="14"/>
      <c r="I17" s="9"/>
      <c r="J17" s="18">
        <v>12</v>
      </c>
      <c r="K17" s="16">
        <v>27406</v>
      </c>
      <c r="L17" s="16">
        <v>7109</v>
      </c>
      <c r="M17" s="15"/>
      <c r="N17" s="15"/>
      <c r="O17" s="15"/>
      <c r="P17" s="15"/>
    </row>
    <row r="18" spans="1:16" ht="17.100000000000001" x14ac:dyDescent="0.75">
      <c r="A18" s="17" t="s">
        <v>259</v>
      </c>
      <c r="B18" s="18"/>
      <c r="C18" s="12">
        <v>5.7398725163440307</v>
      </c>
      <c r="D18" s="12">
        <v>0.87808369526919949</v>
      </c>
      <c r="E18" s="19">
        <v>77.077597710030105</v>
      </c>
      <c r="F18" s="19">
        <v>28985</v>
      </c>
      <c r="G18" s="20">
        <v>49.982764563943469</v>
      </c>
      <c r="H18" s="20">
        <v>8.1999999999999993</v>
      </c>
      <c r="I18" s="9"/>
      <c r="J18" s="18"/>
      <c r="K18" s="15">
        <v>5</v>
      </c>
      <c r="L18" s="15">
        <v>1</v>
      </c>
      <c r="M18" s="15">
        <v>62</v>
      </c>
      <c r="N18" s="16">
        <v>20500</v>
      </c>
      <c r="O18" s="15">
        <v>75.900000000000006</v>
      </c>
      <c r="P18" s="15">
        <v>9.5</v>
      </c>
    </row>
    <row r="19" spans="1:16" ht="17.100000000000001" x14ac:dyDescent="0.75">
      <c r="A19" s="17" t="s">
        <v>260</v>
      </c>
      <c r="B19" s="18"/>
      <c r="C19" s="12">
        <v>4313.9999999818647</v>
      </c>
      <c r="D19" s="12">
        <v>1098.99999999538</v>
      </c>
      <c r="E19" s="19">
        <v>2345.7184414807271</v>
      </c>
      <c r="F19" s="19">
        <v>62050</v>
      </c>
      <c r="G19" s="20">
        <v>70.239825581395351</v>
      </c>
      <c r="H19" s="20">
        <v>50.5</v>
      </c>
      <c r="I19" s="9"/>
      <c r="J19" s="18"/>
      <c r="K19" s="16">
        <v>4154</v>
      </c>
      <c r="L19" s="16">
        <v>1062</v>
      </c>
      <c r="M19" s="16">
        <v>2383</v>
      </c>
      <c r="N19" s="16">
        <v>60000</v>
      </c>
      <c r="O19" s="15">
        <v>93.4</v>
      </c>
      <c r="P19" s="15">
        <v>47.8</v>
      </c>
    </row>
    <row r="20" spans="1:16" ht="17.100000000000001" x14ac:dyDescent="0.75">
      <c r="A20" s="17" t="s">
        <v>261</v>
      </c>
      <c r="B20" s="18"/>
      <c r="C20" s="12">
        <v>2418.9999999997817</v>
      </c>
      <c r="D20" s="12">
        <v>556.00000000022453</v>
      </c>
      <c r="E20" s="19">
        <v>1618.191833323508</v>
      </c>
      <c r="F20" s="19">
        <v>37775.5</v>
      </c>
      <c r="G20" s="20">
        <v>53.907321085823959</v>
      </c>
      <c r="H20" s="20">
        <v>30.5</v>
      </c>
      <c r="I20" s="9"/>
      <c r="J20" s="18"/>
      <c r="K20" s="16">
        <v>2401</v>
      </c>
      <c r="L20" s="15">
        <v>622</v>
      </c>
      <c r="M20" s="16">
        <v>1350</v>
      </c>
      <c r="N20" s="16">
        <v>35633</v>
      </c>
      <c r="O20" s="15">
        <v>86.1</v>
      </c>
      <c r="P20" s="15">
        <v>27</v>
      </c>
    </row>
    <row r="21" spans="1:16" ht="17.100000000000001" x14ac:dyDescent="0.75">
      <c r="A21" s="17" t="s">
        <v>262</v>
      </c>
      <c r="B21" s="18"/>
      <c r="C21" s="12">
        <v>1345.7875379283935</v>
      </c>
      <c r="D21" s="12">
        <v>347.63666956113258</v>
      </c>
      <c r="E21" s="19">
        <v>736.8139829306715</v>
      </c>
      <c r="F21" s="19">
        <v>11571.517976165758</v>
      </c>
      <c r="G21" s="20">
        <v>7.7332104957508925</v>
      </c>
      <c r="H21" s="20">
        <v>14.503748731715099</v>
      </c>
      <c r="I21" s="9"/>
      <c r="J21" s="18"/>
      <c r="K21" s="16">
        <v>1311</v>
      </c>
      <c r="L21" s="15">
        <v>322</v>
      </c>
      <c r="M21" s="15">
        <v>743</v>
      </c>
      <c r="N21" s="16">
        <v>11860</v>
      </c>
      <c r="O21" s="15">
        <v>5.6</v>
      </c>
      <c r="P21" s="15">
        <v>11.5</v>
      </c>
    </row>
    <row r="22" spans="1:16" ht="17.100000000000001" x14ac:dyDescent="0.75">
      <c r="A22" s="22"/>
      <c r="B22" s="18"/>
      <c r="C22" s="23"/>
      <c r="D22" s="23"/>
      <c r="E22" s="21"/>
      <c r="F22" s="21"/>
      <c r="G22" s="24"/>
      <c r="H22" s="24"/>
      <c r="I22" s="9"/>
      <c r="J22" s="18"/>
      <c r="K22" s="15"/>
      <c r="L22" s="15"/>
      <c r="M22" s="15"/>
      <c r="N22" s="15"/>
      <c r="O22" s="15"/>
      <c r="P22" s="15"/>
    </row>
    <row r="23" spans="1:16" ht="17.399999999999999" x14ac:dyDescent="0.8">
      <c r="A23" s="10" t="s">
        <v>265</v>
      </c>
      <c r="B23" s="11">
        <v>10</v>
      </c>
      <c r="C23" s="12">
        <v>18663.874970466084</v>
      </c>
      <c r="D23" s="12">
        <v>13891.022570133029</v>
      </c>
      <c r="E23" s="13"/>
      <c r="F23" s="13"/>
      <c r="G23" s="14"/>
      <c r="H23" s="14"/>
      <c r="I23" s="9"/>
      <c r="J23" s="18">
        <v>9</v>
      </c>
      <c r="K23" s="16">
        <v>16966</v>
      </c>
      <c r="L23" s="16">
        <v>12078</v>
      </c>
      <c r="M23" s="15"/>
      <c r="N23" s="15"/>
      <c r="O23" s="15"/>
      <c r="P23" s="15"/>
    </row>
    <row r="24" spans="1:16" ht="17.100000000000001" x14ac:dyDescent="0.75">
      <c r="A24" s="17" t="s">
        <v>259</v>
      </c>
      <c r="B24" s="18"/>
      <c r="C24" s="12">
        <v>560.87497045469638</v>
      </c>
      <c r="D24" s="12">
        <v>479.02257012299941</v>
      </c>
      <c r="E24" s="19">
        <v>126.18950918476706</v>
      </c>
      <c r="F24" s="19">
        <v>20489</v>
      </c>
      <c r="G24" s="20">
        <v>37.122391778262227</v>
      </c>
      <c r="H24" s="20">
        <v>17.600000000000001</v>
      </c>
      <c r="I24" s="9"/>
      <c r="J24" s="18"/>
      <c r="K24" s="15">
        <v>607</v>
      </c>
      <c r="L24" s="15">
        <v>438</v>
      </c>
      <c r="M24" s="15">
        <v>137</v>
      </c>
      <c r="N24" s="16">
        <v>18182</v>
      </c>
      <c r="O24" s="15">
        <v>68.099999999999994</v>
      </c>
      <c r="P24" s="15">
        <v>22.6</v>
      </c>
    </row>
    <row r="25" spans="1:16" ht="17.100000000000001" x14ac:dyDescent="0.75">
      <c r="A25" s="17" t="s">
        <v>260</v>
      </c>
      <c r="B25" s="18"/>
      <c r="C25" s="12">
        <v>3375.0000000098944</v>
      </c>
      <c r="D25" s="12">
        <v>2783.0000000081586</v>
      </c>
      <c r="E25" s="19">
        <v>1167.0981933111386</v>
      </c>
      <c r="F25" s="19">
        <v>36518</v>
      </c>
      <c r="G25" s="20">
        <v>65.183917878528646</v>
      </c>
      <c r="H25" s="20">
        <v>67</v>
      </c>
      <c r="I25" s="9"/>
      <c r="J25" s="18"/>
      <c r="K25" s="16">
        <v>3314</v>
      </c>
      <c r="L25" s="16">
        <v>2357</v>
      </c>
      <c r="M25" s="16">
        <v>1146</v>
      </c>
      <c r="N25" s="16">
        <v>33806</v>
      </c>
      <c r="O25" s="15">
        <v>88</v>
      </c>
      <c r="P25" s="15">
        <v>58.9</v>
      </c>
    </row>
    <row r="26" spans="1:16" ht="17.100000000000001" x14ac:dyDescent="0.75">
      <c r="A26" s="17" t="s">
        <v>261</v>
      </c>
      <c r="B26" s="18"/>
      <c r="C26" s="12">
        <v>1667.4999999997999</v>
      </c>
      <c r="D26" s="12">
        <v>1208.5000000002981</v>
      </c>
      <c r="E26" s="19">
        <v>770.38185334350942</v>
      </c>
      <c r="F26" s="19">
        <v>24990.5</v>
      </c>
      <c r="G26" s="20">
        <v>52.806633499170815</v>
      </c>
      <c r="H26" s="20">
        <v>33.799999999999997</v>
      </c>
      <c r="I26" s="9"/>
      <c r="J26" s="18"/>
      <c r="K26" s="16">
        <v>1477</v>
      </c>
      <c r="L26" s="16">
        <v>1161</v>
      </c>
      <c r="M26" s="15">
        <v>788</v>
      </c>
      <c r="N26" s="16">
        <v>23664</v>
      </c>
      <c r="O26" s="15">
        <v>81</v>
      </c>
      <c r="P26" s="15">
        <v>34.9</v>
      </c>
    </row>
    <row r="27" spans="1:16" ht="17.100000000000001" x14ac:dyDescent="0.75">
      <c r="A27" s="25" t="s">
        <v>262</v>
      </c>
      <c r="B27" s="26"/>
      <c r="C27" s="27">
        <v>932.73628768326364</v>
      </c>
      <c r="D27" s="27">
        <v>848.83867190894603</v>
      </c>
      <c r="E27" s="28">
        <v>344.23701967488904</v>
      </c>
      <c r="F27" s="28">
        <v>5138.5870301734376</v>
      </c>
      <c r="G27" s="29">
        <v>9.8311755795305267</v>
      </c>
      <c r="H27" s="29">
        <v>16.587398161790709</v>
      </c>
      <c r="I27" s="9"/>
      <c r="J27" s="26"/>
      <c r="K27" s="30">
        <v>939</v>
      </c>
      <c r="L27" s="30">
        <v>714</v>
      </c>
      <c r="M27" s="30">
        <v>305</v>
      </c>
      <c r="N27" s="31">
        <v>5477</v>
      </c>
      <c r="O27" s="30">
        <v>6.9</v>
      </c>
      <c r="P27" s="30">
        <v>14.7</v>
      </c>
    </row>
    <row r="28" spans="1:16" ht="17.399999999999999" x14ac:dyDescent="0.55000000000000004">
      <c r="B28" s="206" t="s">
        <v>266</v>
      </c>
      <c r="C28" s="206"/>
      <c r="D28" s="206"/>
      <c r="E28" s="206"/>
      <c r="F28" s="206"/>
      <c r="G28" s="206"/>
      <c r="H28" s="206"/>
      <c r="I28" s="9"/>
      <c r="J28" s="208" t="s">
        <v>266</v>
      </c>
      <c r="K28" s="208"/>
      <c r="L28" s="208"/>
      <c r="M28" s="208"/>
      <c r="N28" s="208"/>
      <c r="O28" s="208"/>
      <c r="P28" s="208"/>
    </row>
    <row r="29" spans="1:16" ht="17.399999999999999" x14ac:dyDescent="0.8">
      <c r="A29" s="10" t="s">
        <v>264</v>
      </c>
      <c r="B29" s="32">
        <v>31</v>
      </c>
      <c r="C29" s="12">
        <v>70945.903999271599</v>
      </c>
      <c r="D29" s="12">
        <v>8199.9684351379183</v>
      </c>
      <c r="E29" s="14"/>
      <c r="F29" s="13"/>
      <c r="G29" s="14"/>
      <c r="H29" s="14"/>
      <c r="I29" s="9"/>
      <c r="J29" s="18">
        <v>29</v>
      </c>
      <c r="K29" s="16">
        <v>69694</v>
      </c>
      <c r="L29" s="16">
        <v>7572</v>
      </c>
      <c r="M29" s="15"/>
      <c r="N29" s="15"/>
      <c r="O29" s="15"/>
      <c r="P29" s="15"/>
    </row>
    <row r="30" spans="1:16" ht="17.100000000000001" x14ac:dyDescent="0.75">
      <c r="A30" s="17" t="s">
        <v>259</v>
      </c>
      <c r="B30" s="33"/>
      <c r="C30" s="12">
        <v>1.0669566419500001E-2</v>
      </c>
      <c r="D30" s="12">
        <v>0</v>
      </c>
      <c r="E30" s="20">
        <v>20.842967620423032</v>
      </c>
      <c r="F30" s="19">
        <v>30167</v>
      </c>
      <c r="G30" s="20">
        <v>31.935100910256114</v>
      </c>
      <c r="H30" s="20">
        <v>1.9</v>
      </c>
      <c r="I30" s="9"/>
      <c r="J30" s="18"/>
      <c r="K30" s="15">
        <v>8</v>
      </c>
      <c r="L30" s="15">
        <v>0</v>
      </c>
      <c r="M30" s="15">
        <v>20</v>
      </c>
      <c r="N30" s="16">
        <v>31014</v>
      </c>
      <c r="O30" s="15">
        <v>79.3</v>
      </c>
      <c r="P30" s="15">
        <v>0.7</v>
      </c>
    </row>
    <row r="31" spans="1:16" ht="17.100000000000001" x14ac:dyDescent="0.75">
      <c r="A31" s="17" t="s">
        <v>260</v>
      </c>
      <c r="B31" s="33"/>
      <c r="C31" s="12">
        <v>5796</v>
      </c>
      <c r="D31" s="12">
        <v>1327</v>
      </c>
      <c r="E31" s="20">
        <v>1295.751233388989</v>
      </c>
      <c r="F31" s="19">
        <v>94400</v>
      </c>
      <c r="G31" s="20">
        <v>75.90465249870303</v>
      </c>
      <c r="H31" s="20">
        <v>41.5</v>
      </c>
      <c r="I31" s="9"/>
      <c r="J31" s="18"/>
      <c r="K31" s="16">
        <v>5750</v>
      </c>
      <c r="L31" s="15">
        <v>834</v>
      </c>
      <c r="M31" s="16">
        <v>1273</v>
      </c>
      <c r="N31" s="16">
        <v>100294</v>
      </c>
      <c r="O31" s="15">
        <v>97.5</v>
      </c>
      <c r="P31" s="15">
        <v>40.200000000000003</v>
      </c>
    </row>
    <row r="32" spans="1:16" ht="17.100000000000001" x14ac:dyDescent="0.75">
      <c r="A32" s="17" t="s">
        <v>261</v>
      </c>
      <c r="B32" s="33"/>
      <c r="C32" s="12">
        <v>2413.2199999999998</v>
      </c>
      <c r="D32" s="12">
        <v>95.917893815799999</v>
      </c>
      <c r="E32" s="20">
        <v>143.21350027638618</v>
      </c>
      <c r="F32" s="34">
        <v>59882.5</v>
      </c>
      <c r="G32" s="20">
        <v>67.524752475149057</v>
      </c>
      <c r="H32" s="20">
        <v>9.1999999999999993</v>
      </c>
      <c r="I32" s="9"/>
      <c r="J32" s="18"/>
      <c r="K32" s="16">
        <v>2368</v>
      </c>
      <c r="L32" s="15">
        <v>215</v>
      </c>
      <c r="M32" s="15">
        <v>143</v>
      </c>
      <c r="N32" s="16">
        <v>49273</v>
      </c>
      <c r="O32" s="15">
        <v>93.2</v>
      </c>
      <c r="P32" s="15">
        <v>7.8</v>
      </c>
    </row>
    <row r="33" spans="1:16" ht="17.100000000000001" x14ac:dyDescent="0.75">
      <c r="A33" s="17" t="s">
        <v>262</v>
      </c>
      <c r="B33" s="33"/>
      <c r="C33" s="12">
        <v>1833.0459058024762</v>
      </c>
      <c r="D33" s="12">
        <v>356.51234849487281</v>
      </c>
      <c r="E33" s="20">
        <v>394.62082777187595</v>
      </c>
      <c r="F33" s="19">
        <v>16084.001665583555</v>
      </c>
      <c r="G33" s="20">
        <v>8.7909737589563051</v>
      </c>
      <c r="H33" s="20">
        <v>9.4376676087088978</v>
      </c>
      <c r="I33" s="9"/>
      <c r="J33" s="18"/>
      <c r="K33" s="16">
        <v>1794</v>
      </c>
      <c r="L33" s="15">
        <v>261</v>
      </c>
      <c r="M33" s="15">
        <v>392</v>
      </c>
      <c r="N33" s="16">
        <v>17038</v>
      </c>
      <c r="O33" s="15">
        <v>4.0999999999999996</v>
      </c>
      <c r="P33" s="15">
        <v>9.6</v>
      </c>
    </row>
    <row r="34" spans="1:16" ht="17.100000000000001" x14ac:dyDescent="0.75">
      <c r="A34" s="22"/>
      <c r="B34" s="33"/>
      <c r="C34" s="23"/>
      <c r="D34" s="23"/>
      <c r="E34" s="24"/>
      <c r="F34" s="21"/>
      <c r="G34" s="24"/>
      <c r="H34" s="24"/>
      <c r="I34" s="9"/>
      <c r="J34" s="18"/>
      <c r="K34" s="15"/>
      <c r="L34" s="15"/>
      <c r="M34" s="15"/>
      <c r="N34" s="15"/>
      <c r="O34" s="15"/>
      <c r="P34" s="15"/>
    </row>
    <row r="35" spans="1:16" ht="17.399999999999999" x14ac:dyDescent="0.8">
      <c r="A35" s="10" t="s">
        <v>265</v>
      </c>
      <c r="B35" s="32">
        <v>4</v>
      </c>
      <c r="C35" s="12">
        <v>8609.130000000001</v>
      </c>
      <c r="D35" s="12">
        <v>5881.98</v>
      </c>
      <c r="E35" s="14"/>
      <c r="F35" s="13"/>
      <c r="G35" s="14"/>
      <c r="H35" s="14"/>
      <c r="I35" s="9"/>
      <c r="J35" s="18">
        <v>4</v>
      </c>
      <c r="K35" s="16">
        <v>9119</v>
      </c>
      <c r="L35" s="16">
        <v>5544</v>
      </c>
      <c r="M35" s="15"/>
      <c r="N35" s="15"/>
      <c r="O35" s="15"/>
      <c r="P35" s="15"/>
    </row>
    <row r="36" spans="1:16" ht="17.100000000000001" x14ac:dyDescent="0.75">
      <c r="A36" s="17" t="s">
        <v>259</v>
      </c>
      <c r="B36" s="33"/>
      <c r="C36" s="12">
        <v>42.13</v>
      </c>
      <c r="D36" s="12">
        <v>35.979999999999997</v>
      </c>
      <c r="E36" s="20">
        <v>123.91</v>
      </c>
      <c r="F36" s="19">
        <v>21650</v>
      </c>
      <c r="G36" s="20">
        <v>49.668874172185426</v>
      </c>
      <c r="H36" s="20">
        <v>16.7</v>
      </c>
      <c r="I36" s="9"/>
      <c r="J36" s="18"/>
      <c r="K36" s="15">
        <v>46</v>
      </c>
      <c r="L36" s="15">
        <v>33</v>
      </c>
      <c r="M36" s="15">
        <v>137</v>
      </c>
      <c r="N36" s="16">
        <v>23897</v>
      </c>
      <c r="O36" s="15">
        <v>83.8</v>
      </c>
      <c r="P36" s="15">
        <v>14.1</v>
      </c>
    </row>
    <row r="37" spans="1:16" ht="17.100000000000001" x14ac:dyDescent="0.75">
      <c r="A37" s="17" t="s">
        <v>260</v>
      </c>
      <c r="B37" s="33"/>
      <c r="C37" s="12">
        <v>3473</v>
      </c>
      <c r="D37" s="12">
        <v>2787</v>
      </c>
      <c r="E37" s="20">
        <v>511.15161548946134</v>
      </c>
      <c r="F37" s="19">
        <v>43846</v>
      </c>
      <c r="G37" s="20">
        <v>63.086854460093903</v>
      </c>
      <c r="H37" s="20">
        <v>49.9</v>
      </c>
      <c r="I37" s="9"/>
      <c r="J37" s="18"/>
      <c r="K37" s="16">
        <v>3664</v>
      </c>
      <c r="L37" s="16">
        <v>2013</v>
      </c>
      <c r="M37" s="15">
        <v>921</v>
      </c>
      <c r="N37" s="16">
        <v>41390</v>
      </c>
      <c r="O37" s="15">
        <v>92.2</v>
      </c>
      <c r="P37" s="15">
        <v>34.9</v>
      </c>
    </row>
    <row r="38" spans="1:16" ht="17.100000000000001" x14ac:dyDescent="0.75">
      <c r="A38" s="17" t="s">
        <v>261</v>
      </c>
      <c r="B38" s="33"/>
      <c r="C38" s="12">
        <v>2547</v>
      </c>
      <c r="D38" s="12">
        <v>1529.5</v>
      </c>
      <c r="E38" s="20">
        <v>334.66253140978444</v>
      </c>
      <c r="F38" s="21">
        <v>35117</v>
      </c>
      <c r="G38" s="20">
        <v>57.959424778761061</v>
      </c>
      <c r="H38" s="20">
        <v>24.5</v>
      </c>
      <c r="I38" s="9"/>
      <c r="J38" s="18"/>
      <c r="K38" s="16">
        <v>2704</v>
      </c>
      <c r="L38" s="16">
        <v>1749</v>
      </c>
      <c r="M38" s="15">
        <v>270</v>
      </c>
      <c r="N38" s="16">
        <v>32454</v>
      </c>
      <c r="O38" s="15">
        <v>87.5</v>
      </c>
      <c r="P38" s="15">
        <v>25.1</v>
      </c>
    </row>
    <row r="39" spans="1:16" ht="17.100000000000001" x14ac:dyDescent="0.75">
      <c r="A39" s="25" t="s">
        <v>262</v>
      </c>
      <c r="B39" s="35"/>
      <c r="C39" s="27">
        <v>1625.8269790760844</v>
      </c>
      <c r="D39" s="27">
        <v>1136.6609550638514</v>
      </c>
      <c r="E39" s="29">
        <v>184.50599906807767</v>
      </c>
      <c r="F39" s="28">
        <v>10199.899002767952</v>
      </c>
      <c r="G39" s="29">
        <v>6.9165456742753193</v>
      </c>
      <c r="H39" s="29">
        <v>15.532546475063256</v>
      </c>
      <c r="I39" s="9"/>
      <c r="J39" s="26"/>
      <c r="K39" s="31">
        <v>1585</v>
      </c>
      <c r="L39" s="30">
        <v>918</v>
      </c>
      <c r="M39" s="30">
        <v>354</v>
      </c>
      <c r="N39" s="31">
        <v>9197</v>
      </c>
      <c r="O39" s="30">
        <v>3.5</v>
      </c>
      <c r="P39" s="30">
        <v>11.4</v>
      </c>
    </row>
    <row r="40" spans="1:16" ht="17.100000000000001" x14ac:dyDescent="0.75">
      <c r="A40" s="22" t="s">
        <v>267</v>
      </c>
      <c r="B40" s="36"/>
      <c r="C40" s="37"/>
      <c r="D40" s="37"/>
      <c r="E40" s="38"/>
      <c r="F40" s="38"/>
      <c r="G40" s="38"/>
      <c r="H40" s="38"/>
      <c r="I40" s="39"/>
    </row>
    <row r="41" spans="1:16" ht="18.899999999999999" x14ac:dyDescent="0.55000000000000004">
      <c r="A41" s="209" t="s">
        <v>369</v>
      </c>
      <c r="B41" s="209"/>
      <c r="C41" s="209"/>
      <c r="D41" s="209"/>
      <c r="E41" s="209"/>
      <c r="F41" s="209"/>
      <c r="G41" s="209"/>
      <c r="H41" s="209"/>
      <c r="I41" s="39"/>
    </row>
    <row r="42" spans="1:16" ht="18.899999999999999" x14ac:dyDescent="0.75">
      <c r="A42" s="210" t="s">
        <v>370</v>
      </c>
      <c r="B42" s="211"/>
      <c r="C42" s="211"/>
      <c r="D42" s="211"/>
      <c r="E42" s="211"/>
      <c r="F42" s="211"/>
      <c r="G42" s="211"/>
      <c r="H42" s="211"/>
      <c r="I42" s="39"/>
    </row>
    <row r="43" spans="1:16" ht="17.100000000000001" x14ac:dyDescent="0.55000000000000004">
      <c r="A43" s="212" t="s">
        <v>371</v>
      </c>
      <c r="B43" s="212"/>
      <c r="C43" s="212"/>
      <c r="D43" s="212"/>
      <c r="E43" s="212"/>
      <c r="F43" s="212"/>
      <c r="G43" s="212"/>
      <c r="H43" s="212"/>
      <c r="I43" s="212"/>
      <c r="J43" s="212"/>
      <c r="K43" s="212"/>
      <c r="L43" s="212"/>
      <c r="M43" s="212"/>
      <c r="N43" s="212"/>
      <c r="O43" s="212"/>
      <c r="P43" s="212"/>
    </row>
    <row r="44" spans="1:16" ht="18.899999999999999" x14ac:dyDescent="0.55000000000000004">
      <c r="A44" s="209" t="s">
        <v>372</v>
      </c>
      <c r="B44" s="209"/>
      <c r="C44" s="209"/>
      <c r="D44" s="209"/>
      <c r="E44" s="209"/>
      <c r="F44" s="209"/>
      <c r="G44" s="209"/>
      <c r="H44" s="209"/>
      <c r="I44" s="39"/>
    </row>
    <row r="45" spans="1:16" ht="17.100000000000001" x14ac:dyDescent="0.75">
      <c r="A45" s="213" t="s">
        <v>373</v>
      </c>
      <c r="B45" s="213"/>
      <c r="C45" s="213"/>
      <c r="D45" s="213"/>
      <c r="E45" s="213"/>
      <c r="F45" s="213"/>
      <c r="G45" s="213"/>
      <c r="H45" s="213"/>
      <c r="I45" s="213"/>
      <c r="J45" s="213"/>
      <c r="K45" s="213"/>
      <c r="L45" s="213"/>
      <c r="M45" s="213"/>
      <c r="N45" s="213"/>
      <c r="O45" s="213"/>
      <c r="P45" s="213"/>
    </row>
  </sheetData>
  <mergeCells count="17">
    <mergeCell ref="A41:H41"/>
    <mergeCell ref="A42:H42"/>
    <mergeCell ref="A43:P43"/>
    <mergeCell ref="A44:H44"/>
    <mergeCell ref="A45:P45"/>
    <mergeCell ref="B4:H4"/>
    <mergeCell ref="J4:P4"/>
    <mergeCell ref="B16:H16"/>
    <mergeCell ref="J16:P16"/>
    <mergeCell ref="B28:H28"/>
    <mergeCell ref="J28:P28"/>
    <mergeCell ref="K2:P2"/>
    <mergeCell ref="A1:H1"/>
    <mergeCell ref="A2:A3"/>
    <mergeCell ref="B2:B3"/>
    <mergeCell ref="C2:H2"/>
    <mergeCell ref="J2:J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0C2FA-F032-49D9-AA7A-C2061CE99843}">
  <dimension ref="A1:AG114"/>
  <sheetViews>
    <sheetView showGridLines="0" zoomScale="90" zoomScaleNormal="90" workbookViewId="0">
      <selection activeCell="F34" sqref="F34"/>
    </sheetView>
  </sheetViews>
  <sheetFormatPr defaultColWidth="8.83984375" defaultRowHeight="17.100000000000001" x14ac:dyDescent="0.75"/>
  <cols>
    <col min="1" max="1" width="44.83984375" style="119" customWidth="1"/>
    <col min="2" max="2" width="1.68359375" style="119" customWidth="1"/>
    <col min="3" max="3" width="12.68359375" style="119" customWidth="1"/>
    <col min="4" max="4" width="1.68359375" style="119" customWidth="1"/>
    <col min="5" max="5" width="13.68359375" style="119" customWidth="1"/>
    <col min="6" max="6" width="1.68359375" style="119" customWidth="1"/>
    <col min="7" max="7" width="10.578125" style="119" customWidth="1"/>
    <col min="8" max="8" width="1.68359375" style="119" customWidth="1"/>
    <col min="9" max="9" width="10.68359375" style="119" customWidth="1"/>
    <col min="10" max="10" width="2.15625" style="119" customWidth="1"/>
    <col min="11" max="11" width="11.83984375" style="119" customWidth="1"/>
    <col min="12" max="12" width="1.68359375" style="119" customWidth="1"/>
    <col min="13" max="13" width="10.68359375" style="119" customWidth="1"/>
    <col min="14" max="14" width="1.68359375" style="119" customWidth="1"/>
    <col min="15" max="15" width="13.15625" style="119" customWidth="1"/>
    <col min="16" max="16" width="1.68359375" style="119" customWidth="1"/>
    <col min="17" max="17" width="10.68359375" style="119" customWidth="1"/>
    <col min="18" max="18" width="1.578125" style="119" customWidth="1"/>
    <col min="19" max="19" width="13.41796875" style="119" customWidth="1"/>
    <col min="20" max="20" width="1.68359375" style="119" customWidth="1"/>
    <col min="21" max="21" width="11.578125" style="144" customWidth="1"/>
    <col min="22" max="22" width="1.68359375" style="144" customWidth="1"/>
    <col min="23" max="23" width="13.26171875" style="144" customWidth="1"/>
    <col min="24" max="24" width="1.68359375" style="144" customWidth="1"/>
    <col min="25" max="25" width="14.578125" style="119" customWidth="1"/>
    <col min="26" max="26" width="2.578125" style="119" customWidth="1"/>
    <col min="27" max="27" width="13.41796875" style="119" customWidth="1"/>
    <col min="28" max="28" width="1.68359375" style="119" customWidth="1"/>
    <col min="29" max="29" width="13.41796875" style="119" customWidth="1"/>
    <col min="30" max="30" width="1.68359375" style="119" customWidth="1"/>
    <col min="31" max="31" width="13.41796875" style="119" customWidth="1"/>
    <col min="32" max="32" width="1.578125" style="119" customWidth="1"/>
    <col min="33" max="33" width="13.41796875" style="119" customWidth="1"/>
    <col min="34" max="16384" width="8.83984375" style="119"/>
  </cols>
  <sheetData>
    <row r="1" spans="1:33" s="185" customFormat="1" ht="21" customHeight="1" x14ac:dyDescent="0.55000000000000004">
      <c r="A1" s="216" t="s">
        <v>375</v>
      </c>
      <c r="B1" s="216"/>
      <c r="C1" s="216"/>
      <c r="D1" s="216"/>
      <c r="E1" s="216"/>
      <c r="F1" s="216"/>
      <c r="G1" s="216"/>
      <c r="H1" s="216"/>
      <c r="I1" s="216"/>
      <c r="J1" s="216"/>
      <c r="K1" s="216"/>
      <c r="L1" s="216"/>
      <c r="M1" s="216"/>
      <c r="N1" s="216"/>
      <c r="O1" s="216"/>
      <c r="P1" s="216"/>
      <c r="Q1" s="216"/>
      <c r="R1" s="216"/>
      <c r="S1" s="216"/>
      <c r="T1" s="216"/>
      <c r="U1" s="216"/>
      <c r="V1" s="216"/>
      <c r="W1" s="216"/>
      <c r="X1" s="216"/>
      <c r="Y1" s="216"/>
      <c r="Z1" s="216"/>
      <c r="AA1" s="216"/>
      <c r="AB1" s="216"/>
      <c r="AC1" s="216"/>
      <c r="AD1" s="216"/>
      <c r="AE1" s="216"/>
      <c r="AF1" s="216"/>
      <c r="AG1" s="216"/>
    </row>
    <row r="2" spans="1:33" ht="2.25" customHeight="1" x14ac:dyDescent="0.75">
      <c r="A2" s="217" t="s">
        <v>291</v>
      </c>
      <c r="B2" s="45"/>
      <c r="C2" s="45"/>
      <c r="D2" s="45"/>
      <c r="E2" s="45"/>
      <c r="F2" s="45"/>
      <c r="G2" s="45"/>
      <c r="H2" s="45"/>
      <c r="I2" s="45"/>
      <c r="J2" s="47"/>
      <c r="K2" s="47"/>
      <c r="L2" s="47"/>
      <c r="M2" s="47"/>
      <c r="N2" s="47"/>
      <c r="O2" s="47"/>
      <c r="P2" s="47"/>
      <c r="Q2" s="47"/>
      <c r="R2" s="47"/>
      <c r="S2" s="47"/>
      <c r="T2" s="47"/>
      <c r="U2" s="74"/>
      <c r="V2" s="74"/>
      <c r="W2" s="74"/>
      <c r="X2" s="74"/>
      <c r="Y2" s="47"/>
      <c r="Z2" s="120"/>
      <c r="AA2" s="120"/>
      <c r="AB2" s="120"/>
      <c r="AC2" s="120"/>
      <c r="AD2" s="120"/>
    </row>
    <row r="3" spans="1:33" ht="26.25" customHeight="1" x14ac:dyDescent="0.75">
      <c r="A3" s="217"/>
      <c r="B3" s="45"/>
      <c r="C3" s="219" t="s">
        <v>292</v>
      </c>
      <c r="D3" s="219"/>
      <c r="E3" s="219"/>
      <c r="F3" s="219"/>
      <c r="G3" s="219"/>
      <c r="H3" s="219"/>
      <c r="I3" s="219"/>
      <c r="J3" s="18"/>
      <c r="K3" s="220" t="s">
        <v>293</v>
      </c>
      <c r="L3" s="220"/>
      <c r="M3" s="220"/>
      <c r="N3" s="220"/>
      <c r="O3" s="220"/>
      <c r="P3" s="220"/>
      <c r="Q3" s="220"/>
      <c r="R3" s="18"/>
      <c r="S3" s="220" t="s">
        <v>294</v>
      </c>
      <c r="T3" s="220"/>
      <c r="U3" s="220"/>
      <c r="V3" s="220"/>
      <c r="W3" s="220"/>
      <c r="X3" s="220"/>
      <c r="Y3" s="220"/>
      <c r="Z3" s="120"/>
      <c r="AA3" s="220" t="s">
        <v>295</v>
      </c>
      <c r="AB3" s="220"/>
      <c r="AC3" s="220"/>
      <c r="AD3" s="220"/>
      <c r="AE3" s="220"/>
      <c r="AF3" s="220"/>
      <c r="AG3" s="220"/>
    </row>
    <row r="4" spans="1:33" ht="43.9" customHeight="1" x14ac:dyDescent="0.75">
      <c r="A4" s="217"/>
      <c r="B4" s="45"/>
      <c r="C4" s="221" t="s">
        <v>296</v>
      </c>
      <c r="D4" s="45"/>
      <c r="E4" s="221" t="s">
        <v>297</v>
      </c>
      <c r="F4" s="221"/>
      <c r="G4" s="221"/>
      <c r="H4" s="122"/>
      <c r="I4" s="45"/>
      <c r="J4" s="122"/>
      <c r="K4" s="223" t="s">
        <v>298</v>
      </c>
      <c r="L4" s="122"/>
      <c r="M4" s="225" t="s">
        <v>368</v>
      </c>
      <c r="N4" s="225"/>
      <c r="O4" s="225"/>
      <c r="P4" s="122"/>
      <c r="Q4" s="122"/>
      <c r="R4" s="18"/>
      <c r="S4" s="223" t="s">
        <v>299</v>
      </c>
      <c r="T4" s="123"/>
      <c r="U4" s="225" t="s">
        <v>368</v>
      </c>
      <c r="V4" s="225"/>
      <c r="W4" s="225"/>
      <c r="X4" s="124"/>
      <c r="Y4" s="214" t="s">
        <v>300</v>
      </c>
      <c r="Z4" s="120"/>
      <c r="AA4" s="223" t="s">
        <v>299</v>
      </c>
      <c r="AB4" s="123"/>
      <c r="AC4" s="225" t="s">
        <v>368</v>
      </c>
      <c r="AD4" s="225"/>
      <c r="AE4" s="225"/>
      <c r="AF4" s="124"/>
      <c r="AG4" s="214" t="s">
        <v>300</v>
      </c>
    </row>
    <row r="5" spans="1:33" ht="16.350000000000001" customHeight="1" x14ac:dyDescent="0.8">
      <c r="A5" s="218"/>
      <c r="B5" s="45"/>
      <c r="C5" s="222"/>
      <c r="D5" s="127"/>
      <c r="E5" s="126" t="s">
        <v>301</v>
      </c>
      <c r="F5" s="126"/>
      <c r="G5" s="127" t="s">
        <v>302</v>
      </c>
      <c r="H5" s="127"/>
      <c r="I5" s="128" t="s">
        <v>303</v>
      </c>
      <c r="J5" s="122"/>
      <c r="K5" s="224"/>
      <c r="L5" s="126"/>
      <c r="M5" s="126" t="s">
        <v>301</v>
      </c>
      <c r="N5" s="126"/>
      <c r="O5" s="126" t="s">
        <v>302</v>
      </c>
      <c r="P5" s="126"/>
      <c r="Q5" s="130" t="s">
        <v>300</v>
      </c>
      <c r="R5" s="18"/>
      <c r="S5" s="224"/>
      <c r="T5" s="129"/>
      <c r="U5" s="131" t="s">
        <v>301</v>
      </c>
      <c r="V5" s="131"/>
      <c r="W5" s="131" t="s">
        <v>302</v>
      </c>
      <c r="X5" s="131"/>
      <c r="Y5" s="215"/>
      <c r="Z5" s="120"/>
      <c r="AA5" s="224"/>
      <c r="AB5" s="129"/>
      <c r="AC5" s="131" t="s">
        <v>301</v>
      </c>
      <c r="AD5" s="131"/>
      <c r="AE5" s="131" t="s">
        <v>302</v>
      </c>
      <c r="AF5" s="131"/>
      <c r="AG5" s="215"/>
    </row>
    <row r="6" spans="1:33" ht="21" customHeight="1" x14ac:dyDescent="0.75">
      <c r="A6" s="228" t="s">
        <v>257</v>
      </c>
      <c r="B6" s="228"/>
      <c r="C6" s="228"/>
      <c r="D6" s="228"/>
      <c r="E6" s="228"/>
      <c r="F6" s="228"/>
      <c r="G6" s="228"/>
      <c r="H6" s="228"/>
      <c r="I6" s="228"/>
      <c r="J6" s="228"/>
      <c r="K6" s="228"/>
      <c r="L6" s="228"/>
      <c r="M6" s="228"/>
      <c r="N6" s="228"/>
      <c r="O6" s="228"/>
      <c r="P6" s="228"/>
      <c r="Q6" s="228"/>
      <c r="R6" s="228"/>
      <c r="S6" s="228"/>
      <c r="T6" s="228"/>
      <c r="U6" s="228"/>
      <c r="V6" s="228"/>
      <c r="W6" s="228"/>
      <c r="X6" s="228"/>
      <c r="Y6" s="228"/>
      <c r="Z6" s="228"/>
      <c r="AA6" s="228"/>
      <c r="AB6" s="228"/>
      <c r="AC6" s="228"/>
      <c r="AD6" s="228"/>
      <c r="AE6" s="228"/>
      <c r="AF6" s="228"/>
      <c r="AG6" s="228"/>
    </row>
    <row r="7" spans="1:33" ht="16.350000000000001" customHeight="1" x14ac:dyDescent="0.75">
      <c r="A7" s="45" t="s">
        <v>304</v>
      </c>
      <c r="B7" s="45"/>
      <c r="C7" s="132">
        <v>1.201949178727082</v>
      </c>
      <c r="D7" s="132"/>
      <c r="E7" s="132">
        <v>0.75665174040374483</v>
      </c>
      <c r="F7" s="132"/>
      <c r="G7" s="132">
        <v>1.9093088023187965</v>
      </c>
      <c r="H7" s="133"/>
      <c r="I7" s="132">
        <v>0.43597202290751236</v>
      </c>
      <c r="J7" s="134"/>
      <c r="K7" s="132">
        <v>0.6827414932764958</v>
      </c>
      <c r="L7" s="132"/>
      <c r="M7" s="132">
        <v>0.34023623309460549</v>
      </c>
      <c r="N7" s="132"/>
      <c r="O7" s="132">
        <v>1.3700361728135124</v>
      </c>
      <c r="P7" s="133"/>
      <c r="Q7" s="132">
        <v>0.28283342957329938</v>
      </c>
      <c r="R7" s="134"/>
      <c r="S7" s="132">
        <v>0.96382590174541494</v>
      </c>
      <c r="T7" s="132"/>
      <c r="U7" s="132">
        <v>0.94695919726972155</v>
      </c>
      <c r="V7" s="132"/>
      <c r="W7" s="132">
        <v>0.98099302647225606</v>
      </c>
      <c r="X7" s="133"/>
      <c r="Y7" s="132" t="s">
        <v>305</v>
      </c>
      <c r="Z7" s="18"/>
      <c r="AA7" s="132">
        <v>1.0283089306896569</v>
      </c>
      <c r="AB7" s="132"/>
      <c r="AC7" s="132">
        <v>0.99014539598774254</v>
      </c>
      <c r="AD7" s="132"/>
      <c r="AE7" s="132">
        <v>1.0679434164123469</v>
      </c>
      <c r="AF7" s="133"/>
      <c r="AG7" s="132">
        <v>0.14797559874745092</v>
      </c>
    </row>
    <row r="8" spans="1:33" ht="18.899999999999999" x14ac:dyDescent="0.75">
      <c r="A8" s="135" t="s">
        <v>306</v>
      </c>
      <c r="B8" s="135"/>
      <c r="C8" s="132">
        <v>2.5270629365025861</v>
      </c>
      <c r="D8" s="132"/>
      <c r="E8" s="132">
        <v>0.85883516827329309</v>
      </c>
      <c r="F8" s="132"/>
      <c r="G8" s="132">
        <v>7.4357074802658127</v>
      </c>
      <c r="H8" s="133"/>
      <c r="I8" s="132">
        <v>9.2259349051505235E-2</v>
      </c>
      <c r="J8" s="64"/>
      <c r="K8" s="132">
        <v>1.1319150846999777</v>
      </c>
      <c r="L8" s="132"/>
      <c r="M8" s="132">
        <v>0.19961203987565965</v>
      </c>
      <c r="N8" s="132"/>
      <c r="O8" s="132">
        <v>6.4186096177838268</v>
      </c>
      <c r="P8" s="133"/>
      <c r="Q8" s="132">
        <v>0.888696257601713</v>
      </c>
      <c r="R8" s="64"/>
      <c r="S8" s="132">
        <v>0.9340818731611793</v>
      </c>
      <c r="T8" s="132"/>
      <c r="U8" s="132">
        <v>0.88210508980181823</v>
      </c>
      <c r="V8" s="132"/>
      <c r="W8" s="132">
        <v>0.98912131429184158</v>
      </c>
      <c r="X8" s="133"/>
      <c r="Y8" s="132" t="s">
        <v>307</v>
      </c>
      <c r="Z8" s="18"/>
      <c r="AA8" s="132">
        <v>1.1499828422754359</v>
      </c>
      <c r="AB8" s="132"/>
      <c r="AC8" s="132">
        <v>1.033188759354609</v>
      </c>
      <c r="AD8" s="132"/>
      <c r="AE8" s="132">
        <v>1.2799796025210119</v>
      </c>
      <c r="AF8" s="133"/>
      <c r="AG8" s="132" t="s">
        <v>308</v>
      </c>
    </row>
    <row r="9" spans="1:33" ht="18.899999999999999" x14ac:dyDescent="0.75">
      <c r="A9" s="136" t="s">
        <v>309</v>
      </c>
      <c r="B9" s="136"/>
      <c r="C9" s="132">
        <v>0.96496092504616482</v>
      </c>
      <c r="D9" s="132"/>
      <c r="E9" s="132">
        <v>0.652810496411942</v>
      </c>
      <c r="F9" s="132"/>
      <c r="G9" s="132">
        <v>1.4263704275342539</v>
      </c>
      <c r="H9" s="133"/>
      <c r="I9" s="132">
        <v>0.85803008659011815</v>
      </c>
      <c r="J9" s="64"/>
      <c r="K9" s="132">
        <v>0.47169357355063379</v>
      </c>
      <c r="L9" s="132"/>
      <c r="M9" s="132">
        <v>0.26157003261084438</v>
      </c>
      <c r="N9" s="132"/>
      <c r="O9" s="132">
        <v>0.85061283629531026</v>
      </c>
      <c r="P9" s="133"/>
      <c r="Q9" s="132" t="s">
        <v>310</v>
      </c>
      <c r="R9" s="64"/>
      <c r="S9" s="132">
        <v>0.97414709277288514</v>
      </c>
      <c r="T9" s="132"/>
      <c r="U9" s="132">
        <v>0.95650380952340375</v>
      </c>
      <c r="V9" s="132"/>
      <c r="W9" s="132">
        <v>0.992115816904799</v>
      </c>
      <c r="X9" s="133"/>
      <c r="Y9" s="132" t="s">
        <v>311</v>
      </c>
      <c r="Z9" s="18"/>
      <c r="AA9" s="132">
        <v>0.99211043112378849</v>
      </c>
      <c r="AB9" s="132"/>
      <c r="AC9" s="132">
        <v>0.95885546460708038</v>
      </c>
      <c r="AD9" s="132"/>
      <c r="AE9" s="132">
        <v>1.0265187443531636</v>
      </c>
      <c r="AF9" s="133"/>
      <c r="AG9" s="132">
        <v>0.64886049223848996</v>
      </c>
    </row>
    <row r="10" spans="1:33" ht="18.899999999999999" x14ac:dyDescent="0.75">
      <c r="A10" s="136" t="s">
        <v>312</v>
      </c>
      <c r="B10" s="136"/>
      <c r="C10" s="132">
        <v>0.87065033116771129</v>
      </c>
      <c r="D10" s="132"/>
      <c r="E10" s="132">
        <v>0.45452658316054223</v>
      </c>
      <c r="F10" s="132"/>
      <c r="G10" s="132">
        <v>1.6677396377819838</v>
      </c>
      <c r="H10" s="133"/>
      <c r="I10" s="132">
        <v>0.6761824881396824</v>
      </c>
      <c r="J10" s="64"/>
      <c r="K10" s="132">
        <v>0.90624691297519755</v>
      </c>
      <c r="L10" s="132"/>
      <c r="M10" s="132">
        <v>0.36741801822792297</v>
      </c>
      <c r="N10" s="132"/>
      <c r="O10" s="132">
        <v>2.2352835912570916</v>
      </c>
      <c r="P10" s="133"/>
      <c r="Q10" s="132">
        <v>0.83076819402621327</v>
      </c>
      <c r="R10" s="64"/>
      <c r="S10" s="132">
        <v>0.94650655953777241</v>
      </c>
      <c r="T10" s="132"/>
      <c r="U10" s="132">
        <v>0.91496475319618986</v>
      </c>
      <c r="V10" s="132"/>
      <c r="W10" s="132">
        <v>0.97913571437427194</v>
      </c>
      <c r="X10" s="133"/>
      <c r="Y10" s="132" t="s">
        <v>313</v>
      </c>
      <c r="Z10" s="18"/>
      <c r="AA10" s="132">
        <v>1.0608691066807481</v>
      </c>
      <c r="AB10" s="132"/>
      <c r="AC10" s="132">
        <v>1.0049591246504856</v>
      </c>
      <c r="AD10" s="132"/>
      <c r="AE10" s="132">
        <v>1.1198895894407903</v>
      </c>
      <c r="AF10" s="133"/>
      <c r="AG10" s="132" t="s">
        <v>314</v>
      </c>
    </row>
    <row r="11" spans="1:33" ht="18.899999999999999" x14ac:dyDescent="0.75">
      <c r="A11" s="136" t="s">
        <v>315</v>
      </c>
      <c r="B11" s="136"/>
      <c r="C11" s="132">
        <v>1.0131873585388169</v>
      </c>
      <c r="D11" s="132"/>
      <c r="E11" s="132">
        <v>0.51762650962714829</v>
      </c>
      <c r="F11" s="132"/>
      <c r="G11" s="132">
        <v>1.9831840224765513</v>
      </c>
      <c r="H11" s="133"/>
      <c r="I11" s="132">
        <v>0.9695014011905817</v>
      </c>
      <c r="J11" s="64"/>
      <c r="K11" s="132">
        <v>0.80557623219134866</v>
      </c>
      <c r="L11" s="132"/>
      <c r="M11" s="132">
        <v>0.29112976954974884</v>
      </c>
      <c r="N11" s="132"/>
      <c r="O11" s="132">
        <v>2.2290852181666545</v>
      </c>
      <c r="P11" s="133"/>
      <c r="Q11" s="132">
        <v>0.67716622980046837</v>
      </c>
      <c r="R11" s="64"/>
      <c r="S11" s="132">
        <v>0.95088869244824048</v>
      </c>
      <c r="T11" s="132"/>
      <c r="U11" s="132">
        <v>0.91891777480643899</v>
      </c>
      <c r="V11" s="132"/>
      <c r="W11" s="132">
        <v>0.98397193983583897</v>
      </c>
      <c r="X11" s="133"/>
      <c r="Y11" s="132" t="s">
        <v>316</v>
      </c>
      <c r="Z11" s="18"/>
      <c r="AA11" s="132">
        <v>1.0530138554411559</v>
      </c>
      <c r="AB11" s="132"/>
      <c r="AC11" s="132">
        <v>0.99026036824999153</v>
      </c>
      <c r="AD11" s="132"/>
      <c r="AE11" s="132">
        <v>1.1197440746928096</v>
      </c>
      <c r="AF11" s="133"/>
      <c r="AG11" s="132">
        <v>9.940162713636469E-2</v>
      </c>
    </row>
    <row r="12" spans="1:33" ht="19.149999999999999" customHeight="1" x14ac:dyDescent="0.75">
      <c r="A12" s="136" t="s">
        <v>317</v>
      </c>
      <c r="B12" s="136"/>
      <c r="C12" s="132">
        <v>1.4202118512053432</v>
      </c>
      <c r="D12" s="132"/>
      <c r="E12" s="132">
        <v>0.72800983780136297</v>
      </c>
      <c r="F12" s="132"/>
      <c r="G12" s="132">
        <v>2.7705692939474331</v>
      </c>
      <c r="H12" s="133"/>
      <c r="I12" s="132">
        <v>0.30352095367465526</v>
      </c>
      <c r="J12" s="64"/>
      <c r="K12" s="132">
        <v>0.58806575831802932</v>
      </c>
      <c r="L12" s="132"/>
      <c r="M12" s="132">
        <v>0.22272946023752532</v>
      </c>
      <c r="N12" s="132"/>
      <c r="O12" s="132">
        <v>1.5526519740018441</v>
      </c>
      <c r="P12" s="133"/>
      <c r="Q12" s="132">
        <v>0.28381586458442198</v>
      </c>
      <c r="R12" s="64"/>
      <c r="S12" s="132">
        <v>0.96754000108827609</v>
      </c>
      <c r="T12" s="132"/>
      <c r="U12" s="132">
        <v>0.94557966096365742</v>
      </c>
      <c r="V12" s="132"/>
      <c r="W12" s="132">
        <v>0.99001035275216309</v>
      </c>
      <c r="X12" s="133"/>
      <c r="Y12" s="132" t="s">
        <v>311</v>
      </c>
      <c r="Z12" s="18"/>
      <c r="AA12" s="132">
        <v>1.0370729951306261</v>
      </c>
      <c r="AB12" s="132"/>
      <c r="AC12" s="132">
        <v>0.98218553143122367</v>
      </c>
      <c r="AD12" s="132"/>
      <c r="AE12" s="132">
        <v>1.0950277343853536</v>
      </c>
      <c r="AF12" s="133"/>
      <c r="AG12" s="132">
        <v>0.18949459110912803</v>
      </c>
    </row>
    <row r="13" spans="1:33" ht="18.899999999999999" x14ac:dyDescent="0.75">
      <c r="A13" s="137" t="s">
        <v>318</v>
      </c>
      <c r="B13" s="136"/>
      <c r="C13" s="138">
        <v>1.4157299000718948</v>
      </c>
      <c r="D13" s="138"/>
      <c r="E13" s="138">
        <v>0.82130141430744952</v>
      </c>
      <c r="F13" s="138"/>
      <c r="G13" s="138">
        <v>2.4403843887784684</v>
      </c>
      <c r="H13" s="121"/>
      <c r="I13" s="138">
        <v>0.21080740022025402</v>
      </c>
      <c r="J13" s="71"/>
      <c r="K13" s="138">
        <v>1.2236795862501617</v>
      </c>
      <c r="L13" s="138"/>
      <c r="M13" s="138">
        <v>0.57645407066179033</v>
      </c>
      <c r="N13" s="138"/>
      <c r="O13" s="138">
        <v>2.597590694582669</v>
      </c>
      <c r="P13" s="121"/>
      <c r="Q13" s="138">
        <v>0.59915479438689068</v>
      </c>
      <c r="R13" s="71"/>
      <c r="S13" s="138">
        <v>0.97565341119426763</v>
      </c>
      <c r="T13" s="138"/>
      <c r="U13" s="138">
        <v>0.95039991350182085</v>
      </c>
      <c r="V13" s="138"/>
      <c r="W13" s="138">
        <v>1.0015779307761763</v>
      </c>
      <c r="X13" s="121"/>
      <c r="Y13" s="138">
        <v>6.5456729353349896E-2</v>
      </c>
      <c r="Z13" s="26"/>
      <c r="AA13" s="138">
        <v>0.98510373036209398</v>
      </c>
      <c r="AB13" s="138"/>
      <c r="AC13" s="138">
        <v>0.94299327871765715</v>
      </c>
      <c r="AD13" s="138"/>
      <c r="AE13" s="138">
        <v>1.0290946727562738</v>
      </c>
      <c r="AF13" s="121"/>
      <c r="AG13" s="138">
        <v>0.50074475564904364</v>
      </c>
    </row>
    <row r="14" spans="1:33" ht="21" customHeight="1" x14ac:dyDescent="0.75">
      <c r="A14" s="229" t="s">
        <v>263</v>
      </c>
      <c r="B14" s="229"/>
      <c r="C14" s="229"/>
      <c r="D14" s="229"/>
      <c r="E14" s="229"/>
      <c r="F14" s="229"/>
      <c r="G14" s="229"/>
      <c r="H14" s="229"/>
      <c r="I14" s="229"/>
      <c r="J14" s="229"/>
      <c r="K14" s="229"/>
      <c r="L14" s="229"/>
      <c r="M14" s="229"/>
      <c r="N14" s="229"/>
      <c r="O14" s="229"/>
      <c r="P14" s="229"/>
      <c r="Q14" s="229"/>
      <c r="R14" s="229"/>
      <c r="S14" s="229"/>
      <c r="T14" s="229"/>
      <c r="U14" s="229"/>
      <c r="V14" s="229"/>
      <c r="W14" s="229"/>
      <c r="X14" s="229"/>
      <c r="Y14" s="229"/>
      <c r="Z14" s="229"/>
      <c r="AA14" s="229"/>
      <c r="AB14" s="229"/>
      <c r="AC14" s="229"/>
      <c r="AD14" s="229"/>
      <c r="AE14" s="229"/>
      <c r="AF14" s="229"/>
      <c r="AG14" s="229"/>
    </row>
    <row r="15" spans="1:33" ht="16.350000000000001" customHeight="1" x14ac:dyDescent="0.75">
      <c r="A15" s="45" t="s">
        <v>304</v>
      </c>
      <c r="B15" s="45"/>
      <c r="C15" s="132">
        <v>1.0736350468304057</v>
      </c>
      <c r="D15" s="132"/>
      <c r="E15" s="132">
        <v>0.73388301923780952</v>
      </c>
      <c r="F15" s="132"/>
      <c r="G15" s="132">
        <v>1.570675684770144</v>
      </c>
      <c r="H15" s="133"/>
      <c r="I15" s="132">
        <v>0.71434764642348358</v>
      </c>
      <c r="J15" s="139"/>
      <c r="K15" s="132">
        <v>0.35398342597540638</v>
      </c>
      <c r="L15" s="132"/>
      <c r="M15" s="132">
        <v>0.22119532974472941</v>
      </c>
      <c r="N15" s="132"/>
      <c r="O15" s="132">
        <v>0.56648694169941782</v>
      </c>
      <c r="P15" s="133"/>
      <c r="Q15" s="132" t="s">
        <v>305</v>
      </c>
      <c r="R15" s="139"/>
      <c r="S15" s="132">
        <v>1.0031706684926343</v>
      </c>
      <c r="T15" s="132"/>
      <c r="U15" s="132">
        <v>0.97440872095447661</v>
      </c>
      <c r="V15" s="132"/>
      <c r="W15" s="132">
        <v>1.0327815920389061</v>
      </c>
      <c r="X15" s="133"/>
      <c r="Y15" s="132">
        <v>0.83110235998397941</v>
      </c>
      <c r="Z15" s="18"/>
      <c r="AA15" s="132">
        <v>0.93399127266605708</v>
      </c>
      <c r="AB15" s="132"/>
      <c r="AC15" s="132">
        <v>0.90516073670706354</v>
      </c>
      <c r="AD15" s="132"/>
      <c r="AE15" s="132">
        <v>0.96374009834970953</v>
      </c>
      <c r="AF15" s="133"/>
      <c r="AG15" s="132" t="s">
        <v>305</v>
      </c>
    </row>
    <row r="16" spans="1:33" ht="18.899999999999999" x14ac:dyDescent="0.75">
      <c r="A16" s="136" t="s">
        <v>319</v>
      </c>
      <c r="B16" s="136"/>
      <c r="C16" s="132">
        <v>0.87146092939942843</v>
      </c>
      <c r="D16" s="132"/>
      <c r="E16" s="132">
        <v>0.52077017724864672</v>
      </c>
      <c r="F16" s="132"/>
      <c r="G16" s="132">
        <v>1.4583096049816842</v>
      </c>
      <c r="H16" s="133"/>
      <c r="I16" s="132">
        <v>0.60045096515419472</v>
      </c>
      <c r="J16" s="140"/>
      <c r="K16" s="132">
        <v>0.51722839205236038</v>
      </c>
      <c r="L16" s="132"/>
      <c r="M16" s="132">
        <v>0.26927412626561942</v>
      </c>
      <c r="N16" s="132"/>
      <c r="O16" s="132">
        <v>0.99350506955568407</v>
      </c>
      <c r="P16" s="133"/>
      <c r="Q16" s="132" t="s">
        <v>320</v>
      </c>
      <c r="R16" s="140"/>
      <c r="S16" s="132">
        <v>1.0129622510278413</v>
      </c>
      <c r="T16" s="132"/>
      <c r="U16" s="132">
        <v>0.97136301692756644</v>
      </c>
      <c r="V16" s="132"/>
      <c r="W16" s="132">
        <v>1.0563429985763046</v>
      </c>
      <c r="X16" s="133"/>
      <c r="Y16" s="132">
        <v>0.54720523743593386</v>
      </c>
      <c r="Z16" s="18"/>
      <c r="AA16" s="132">
        <v>0.93163927193996943</v>
      </c>
      <c r="AB16" s="132"/>
      <c r="AC16" s="132">
        <v>0.89117610469429442</v>
      </c>
      <c r="AD16" s="132"/>
      <c r="AE16" s="132">
        <v>0.97393963824756613</v>
      </c>
      <c r="AF16" s="133"/>
      <c r="AG16" s="132" t="s">
        <v>321</v>
      </c>
    </row>
    <row r="17" spans="1:33" ht="18.899999999999999" x14ac:dyDescent="0.75">
      <c r="A17" s="136" t="s">
        <v>322</v>
      </c>
      <c r="B17" s="136"/>
      <c r="C17" s="132">
        <v>0.76419075251683044</v>
      </c>
      <c r="D17" s="132"/>
      <c r="E17" s="132">
        <v>0.34917851128558464</v>
      </c>
      <c r="F17" s="132"/>
      <c r="G17" s="132">
        <v>1.672461183485058</v>
      </c>
      <c r="H17" s="133"/>
      <c r="I17" s="132">
        <v>0.50095386390029129</v>
      </c>
      <c r="J17" s="140"/>
      <c r="K17" s="132">
        <v>0.31352446765580189</v>
      </c>
      <c r="L17" s="132"/>
      <c r="M17" s="132">
        <v>0.11914395759291715</v>
      </c>
      <c r="N17" s="132"/>
      <c r="O17" s="132">
        <v>0.82503211916722097</v>
      </c>
      <c r="P17" s="133"/>
      <c r="Q17" s="132" t="s">
        <v>323</v>
      </c>
      <c r="R17" s="140"/>
      <c r="S17" s="132">
        <v>0.97708058938752396</v>
      </c>
      <c r="T17" s="132"/>
      <c r="U17" s="132">
        <v>0.91298749563092385</v>
      </c>
      <c r="V17" s="132"/>
      <c r="W17" s="132">
        <v>1.0456731146116423</v>
      </c>
      <c r="X17" s="133"/>
      <c r="Y17" s="132">
        <v>0.50298417363980552</v>
      </c>
      <c r="Z17" s="18"/>
      <c r="AA17" s="132">
        <v>0.92455986775994692</v>
      </c>
      <c r="AB17" s="132"/>
      <c r="AC17" s="132">
        <v>0.86348073971473938</v>
      </c>
      <c r="AD17" s="132"/>
      <c r="AE17" s="132">
        <v>0.98995948578388326</v>
      </c>
      <c r="AF17" s="133"/>
      <c r="AG17" s="132" t="s">
        <v>324</v>
      </c>
    </row>
    <row r="18" spans="1:33" ht="18.899999999999999" x14ac:dyDescent="0.75">
      <c r="A18" s="136" t="s">
        <v>317</v>
      </c>
      <c r="B18" s="136"/>
      <c r="C18" s="132">
        <v>1.3512921871147032</v>
      </c>
      <c r="D18" s="132"/>
      <c r="E18" s="132">
        <v>0.68835560379455507</v>
      </c>
      <c r="F18" s="132"/>
      <c r="G18" s="132">
        <v>2.6526849856258585</v>
      </c>
      <c r="H18" s="133"/>
      <c r="I18" s="132">
        <v>0.38167702017803162</v>
      </c>
      <c r="J18" s="140"/>
      <c r="K18" s="132">
        <v>0.11124667311594856</v>
      </c>
      <c r="L18" s="132"/>
      <c r="M18" s="132">
        <v>4.5429736437557801E-2</v>
      </c>
      <c r="N18" s="132"/>
      <c r="O18" s="132">
        <v>0.27241677477871828</v>
      </c>
      <c r="P18" s="133"/>
      <c r="Q18" s="132" t="s">
        <v>305</v>
      </c>
      <c r="R18" s="140"/>
      <c r="S18" s="132">
        <v>1.0296482525976229</v>
      </c>
      <c r="T18" s="132"/>
      <c r="U18" s="132">
        <v>0.97597566303843342</v>
      </c>
      <c r="V18" s="132"/>
      <c r="W18" s="132">
        <v>1.0862725006654075</v>
      </c>
      <c r="X18" s="133"/>
      <c r="Y18" s="132">
        <v>0.2847670588639013</v>
      </c>
      <c r="Z18" s="18"/>
      <c r="AA18" s="132">
        <v>0.90046148301667672</v>
      </c>
      <c r="AB18" s="132"/>
      <c r="AC18" s="132">
        <v>0.84545880075099777</v>
      </c>
      <c r="AD18" s="132"/>
      <c r="AE18" s="132">
        <v>0.95904245325301951</v>
      </c>
      <c r="AF18" s="133"/>
      <c r="AG18" s="132" t="s">
        <v>313</v>
      </c>
    </row>
    <row r="19" spans="1:33" ht="20.5" customHeight="1" x14ac:dyDescent="0.75">
      <c r="A19" s="137" t="s">
        <v>325</v>
      </c>
      <c r="B19" s="136"/>
      <c r="C19" s="138">
        <v>1.1604632416957825</v>
      </c>
      <c r="D19" s="138"/>
      <c r="E19" s="138">
        <v>0.61328975600071434</v>
      </c>
      <c r="F19" s="138"/>
      <c r="G19" s="138">
        <v>2.1958216685515866</v>
      </c>
      <c r="H19" s="121"/>
      <c r="I19" s="138">
        <v>0.64740667627294868</v>
      </c>
      <c r="J19" s="141"/>
      <c r="K19" s="138">
        <v>1.4351200728476972</v>
      </c>
      <c r="L19" s="138"/>
      <c r="M19" s="138">
        <v>0.65112634341963782</v>
      </c>
      <c r="N19" s="138"/>
      <c r="O19" s="138">
        <v>3.1630875394685556</v>
      </c>
      <c r="P19" s="121"/>
      <c r="Q19" s="138">
        <v>0.37030331559927865</v>
      </c>
      <c r="R19" s="141"/>
      <c r="S19" s="138">
        <v>0.98999444915194101</v>
      </c>
      <c r="T19" s="138"/>
      <c r="U19" s="138">
        <v>0.94270219302609404</v>
      </c>
      <c r="V19" s="138"/>
      <c r="W19" s="138">
        <v>1.0396592016037944</v>
      </c>
      <c r="X19" s="121"/>
      <c r="Y19" s="138">
        <v>0.68720562390302731</v>
      </c>
      <c r="Z19" s="26"/>
      <c r="AA19" s="138">
        <v>0.96500542828724356</v>
      </c>
      <c r="AB19" s="138"/>
      <c r="AC19" s="138">
        <v>0.92599392330843289</v>
      </c>
      <c r="AD19" s="138"/>
      <c r="AE19" s="138">
        <v>1.0056604618923268</v>
      </c>
      <c r="AF19" s="121"/>
      <c r="AG19" s="138">
        <v>9.0670019605452512E-2</v>
      </c>
    </row>
    <row r="20" spans="1:33" ht="21" customHeight="1" x14ac:dyDescent="0.75">
      <c r="A20" s="229" t="s">
        <v>266</v>
      </c>
      <c r="B20" s="229"/>
      <c r="C20" s="229"/>
      <c r="D20" s="229"/>
      <c r="E20" s="229"/>
      <c r="F20" s="229"/>
      <c r="G20" s="229"/>
      <c r="H20" s="229"/>
      <c r="I20" s="229"/>
      <c r="J20" s="229"/>
      <c r="K20" s="229"/>
      <c r="L20" s="229"/>
      <c r="M20" s="229"/>
      <c r="N20" s="229"/>
      <c r="O20" s="229"/>
      <c r="P20" s="229"/>
      <c r="Q20" s="229"/>
      <c r="R20" s="229"/>
      <c r="S20" s="229"/>
      <c r="T20" s="229"/>
      <c r="U20" s="229"/>
      <c r="V20" s="229"/>
      <c r="W20" s="229"/>
      <c r="X20" s="229"/>
      <c r="Y20" s="229"/>
      <c r="Z20" s="229"/>
      <c r="AA20" s="229"/>
      <c r="AB20" s="229"/>
      <c r="AC20" s="229"/>
      <c r="AD20" s="229"/>
      <c r="AE20" s="229"/>
      <c r="AF20" s="229"/>
      <c r="AG20" s="229"/>
    </row>
    <row r="21" spans="1:33" ht="18.899999999999999" x14ac:dyDescent="0.75">
      <c r="A21" s="45" t="s">
        <v>304</v>
      </c>
      <c r="B21" s="136"/>
      <c r="C21" s="132">
        <v>0.99417953438499251</v>
      </c>
      <c r="D21" s="132"/>
      <c r="E21" s="132">
        <v>0.52612591411706355</v>
      </c>
      <c r="F21" s="132"/>
      <c r="G21" s="132">
        <v>1.8786243370062208</v>
      </c>
      <c r="H21" s="133"/>
      <c r="I21" s="132">
        <v>0.98565585003171208</v>
      </c>
      <c r="J21" s="64"/>
      <c r="K21" s="132">
        <v>0.99977852478925022</v>
      </c>
      <c r="L21" s="132"/>
      <c r="M21" s="132">
        <v>0.33275873524148397</v>
      </c>
      <c r="N21" s="132"/>
      <c r="O21" s="132">
        <v>3.0038493141416351</v>
      </c>
      <c r="P21" s="133"/>
      <c r="Q21" s="132">
        <v>0.99968513611260645</v>
      </c>
      <c r="R21" s="64"/>
      <c r="S21" s="132">
        <v>0.94756085685881841</v>
      </c>
      <c r="T21" s="132"/>
      <c r="U21" s="132">
        <v>0.92856541580542284</v>
      </c>
      <c r="V21" s="132"/>
      <c r="W21" s="132">
        <v>0.96694488311544391</v>
      </c>
      <c r="X21" s="133"/>
      <c r="Y21" s="132" t="s">
        <v>305</v>
      </c>
      <c r="Z21" s="18"/>
      <c r="AA21" s="132">
        <v>1.0471570526014935</v>
      </c>
      <c r="AB21" s="132"/>
      <c r="AC21" s="132">
        <v>0.97789341123425011</v>
      </c>
      <c r="AD21" s="132"/>
      <c r="AE21" s="132">
        <v>1.1213265988049246</v>
      </c>
      <c r="AF21" s="133"/>
      <c r="AG21" s="132">
        <v>0.18692881848536824</v>
      </c>
    </row>
    <row r="22" spans="1:33" ht="18.899999999999999" x14ac:dyDescent="0.75">
      <c r="A22" s="135" t="s">
        <v>306</v>
      </c>
      <c r="B22" s="136"/>
      <c r="C22" s="132">
        <v>2.5984462671931481</v>
      </c>
      <c r="D22" s="132"/>
      <c r="E22" s="132">
        <v>0.90254331667261456</v>
      </c>
      <c r="F22" s="132"/>
      <c r="G22" s="132">
        <v>7.4809960682908434</v>
      </c>
      <c r="H22" s="133"/>
      <c r="I22" s="132">
        <v>7.6741966583298682E-2</v>
      </c>
      <c r="J22" s="64"/>
      <c r="K22" s="132">
        <v>1.5828105730392561</v>
      </c>
      <c r="L22" s="132"/>
      <c r="M22" s="132">
        <v>0.25911170667694267</v>
      </c>
      <c r="N22" s="132"/>
      <c r="O22" s="132">
        <v>9.6687615633222723</v>
      </c>
      <c r="P22" s="133"/>
      <c r="Q22" s="132">
        <v>0.61895541213081318</v>
      </c>
      <c r="R22" s="64"/>
      <c r="S22" s="132">
        <v>0.9077892094613953</v>
      </c>
      <c r="T22" s="132"/>
      <c r="U22" s="132">
        <v>0.85717797029471976</v>
      </c>
      <c r="V22" s="132"/>
      <c r="W22" s="132">
        <v>0.96138873999667163</v>
      </c>
      <c r="X22" s="133"/>
      <c r="Y22" s="132" t="s">
        <v>313</v>
      </c>
      <c r="Z22" s="18"/>
      <c r="AA22" s="132">
        <v>1.1862839542113521</v>
      </c>
      <c r="AB22" s="132"/>
      <c r="AC22" s="132">
        <v>1.0452808052188987</v>
      </c>
      <c r="AD22" s="132"/>
      <c r="AE22" s="132">
        <v>1.3463077222819724</v>
      </c>
      <c r="AF22" s="133"/>
      <c r="AG22" s="132" t="s">
        <v>326</v>
      </c>
    </row>
    <row r="23" spans="1:33" ht="18.899999999999999" x14ac:dyDescent="0.75">
      <c r="A23" s="136" t="s">
        <v>309</v>
      </c>
      <c r="B23" s="136"/>
      <c r="C23" s="132">
        <v>0.8258332774374606</v>
      </c>
      <c r="D23" s="132"/>
      <c r="E23" s="132">
        <v>0.47503339694118046</v>
      </c>
      <c r="F23" s="132"/>
      <c r="G23" s="132">
        <v>1.4356897988954329</v>
      </c>
      <c r="H23" s="133"/>
      <c r="I23" s="132">
        <v>0.49762945975486261</v>
      </c>
      <c r="J23" s="64"/>
      <c r="K23" s="132">
        <v>0.58380931741451081</v>
      </c>
      <c r="L23" s="132"/>
      <c r="M23" s="132">
        <v>0.22628896713881241</v>
      </c>
      <c r="N23" s="132"/>
      <c r="O23" s="132">
        <v>1.5061861981583915</v>
      </c>
      <c r="P23" s="133"/>
      <c r="Q23" s="132">
        <v>0.26572817792656156</v>
      </c>
      <c r="R23" s="64"/>
      <c r="S23" s="132">
        <v>0.95958161674032372</v>
      </c>
      <c r="T23" s="132"/>
      <c r="U23" s="132">
        <v>0.9376053094757103</v>
      </c>
      <c r="V23" s="132"/>
      <c r="W23" s="132">
        <v>0.98207302143037589</v>
      </c>
      <c r="X23" s="133"/>
      <c r="Y23" s="132" t="s">
        <v>305</v>
      </c>
      <c r="Z23" s="18"/>
      <c r="AA23" s="132">
        <v>0.99377558824123691</v>
      </c>
      <c r="AB23" s="132"/>
      <c r="AC23" s="132">
        <v>0.93620078196551937</v>
      </c>
      <c r="AD23" s="132"/>
      <c r="AE23" s="132">
        <v>1.0548911502838176</v>
      </c>
      <c r="AF23" s="133"/>
      <c r="AG23" s="132">
        <v>0.83753217772196398</v>
      </c>
    </row>
    <row r="24" spans="1:33" ht="18.899999999999999" x14ac:dyDescent="0.75">
      <c r="A24" s="136" t="s">
        <v>312</v>
      </c>
      <c r="B24" s="136"/>
      <c r="C24" s="132">
        <v>0.99527436074573994</v>
      </c>
      <c r="D24" s="132"/>
      <c r="E24" s="132">
        <v>0.39367326143437603</v>
      </c>
      <c r="F24" s="132"/>
      <c r="G24" s="132">
        <v>2.5162263993968668</v>
      </c>
      <c r="H24" s="133"/>
      <c r="I24" s="132">
        <v>0.99201348956703728</v>
      </c>
      <c r="J24" s="64"/>
      <c r="K24" s="132">
        <v>2.1999502455074693</v>
      </c>
      <c r="L24" s="132"/>
      <c r="M24" s="132">
        <v>0.59210162328173521</v>
      </c>
      <c r="N24" s="132"/>
      <c r="O24" s="132">
        <v>8.1739027430524338</v>
      </c>
      <c r="P24" s="133"/>
      <c r="Q24" s="132">
        <v>0.23905036526945189</v>
      </c>
      <c r="R24" s="64"/>
      <c r="S24" s="132">
        <v>0.92165073909000861</v>
      </c>
      <c r="T24" s="132"/>
      <c r="U24" s="132">
        <v>0.88196030757680632</v>
      </c>
      <c r="V24" s="132"/>
      <c r="W24" s="132">
        <v>0.96312733982213239</v>
      </c>
      <c r="X24" s="133"/>
      <c r="Y24" s="132" t="s">
        <v>305</v>
      </c>
      <c r="Z24" s="18"/>
      <c r="AA24" s="132">
        <v>1.1962460744467283</v>
      </c>
      <c r="AB24" s="132"/>
      <c r="AC24" s="132">
        <v>1.0663846706869564</v>
      </c>
      <c r="AD24" s="132"/>
      <c r="AE24" s="132">
        <v>1.3419216441918336</v>
      </c>
      <c r="AF24" s="133"/>
      <c r="AG24" s="132" t="s">
        <v>321</v>
      </c>
    </row>
    <row r="25" spans="1:33" ht="21" customHeight="1" x14ac:dyDescent="0.75">
      <c r="A25" s="136" t="s">
        <v>315</v>
      </c>
      <c r="B25" s="136"/>
      <c r="C25" s="132">
        <v>1.3799744463950092</v>
      </c>
      <c r="D25" s="132"/>
      <c r="E25" s="132">
        <v>0.51115728418427298</v>
      </c>
      <c r="F25" s="132"/>
      <c r="G25" s="132">
        <v>3.7255254529772066</v>
      </c>
      <c r="H25" s="133"/>
      <c r="I25" s="132">
        <v>0.52504102650362738</v>
      </c>
      <c r="J25" s="64"/>
      <c r="K25" s="132">
        <v>1.0471217134157882</v>
      </c>
      <c r="L25" s="132"/>
      <c r="M25" s="132">
        <v>0.19073618103605647</v>
      </c>
      <c r="N25" s="132"/>
      <c r="O25" s="132">
        <v>5.7485888453409997</v>
      </c>
      <c r="P25" s="133"/>
      <c r="Q25" s="132">
        <v>0.95773532560374441</v>
      </c>
      <c r="R25" s="64"/>
      <c r="S25" s="132">
        <v>0.91393067887889712</v>
      </c>
      <c r="T25" s="132"/>
      <c r="U25" s="132">
        <v>0.87112483853275646</v>
      </c>
      <c r="V25" s="132"/>
      <c r="W25" s="132">
        <v>0.95883993757185659</v>
      </c>
      <c r="X25" s="133"/>
      <c r="Y25" s="132" t="s">
        <v>305</v>
      </c>
      <c r="Z25" s="18"/>
      <c r="AA25" s="132">
        <v>1.1685269434974546</v>
      </c>
      <c r="AB25" s="132"/>
      <c r="AC25" s="132">
        <v>1.0389046064839342</v>
      </c>
      <c r="AD25" s="132"/>
      <c r="AE25" s="132">
        <v>1.3143220360729231</v>
      </c>
      <c r="AF25" s="133"/>
      <c r="AG25" s="132" t="s">
        <v>327</v>
      </c>
    </row>
    <row r="26" spans="1:33" ht="18.899999999999999" x14ac:dyDescent="0.75">
      <c r="A26" s="136" t="s">
        <v>317</v>
      </c>
      <c r="B26" s="136"/>
      <c r="C26" s="132">
        <v>1.1180613912830071</v>
      </c>
      <c r="D26" s="132"/>
      <c r="E26" s="132">
        <v>0.43141502514863728</v>
      </c>
      <c r="F26" s="132"/>
      <c r="G26" s="132">
        <v>2.8975840010370635</v>
      </c>
      <c r="H26" s="133"/>
      <c r="I26" s="132">
        <v>0.81833652108439914</v>
      </c>
      <c r="J26" s="64"/>
      <c r="K26" s="132">
        <v>1.3424533122017186</v>
      </c>
      <c r="L26" s="132"/>
      <c r="M26" s="132">
        <v>0.26418949268571279</v>
      </c>
      <c r="N26" s="132"/>
      <c r="O26" s="132">
        <v>6.8215464480462513</v>
      </c>
      <c r="P26" s="133"/>
      <c r="Q26" s="132">
        <v>0.72253270145078252</v>
      </c>
      <c r="R26" s="64"/>
      <c r="S26" s="132">
        <v>0.94994572447723213</v>
      </c>
      <c r="T26" s="132"/>
      <c r="U26" s="132">
        <v>0.92491964317806274</v>
      </c>
      <c r="V26" s="132"/>
      <c r="W26" s="132">
        <v>0.97564895081252667</v>
      </c>
      <c r="X26" s="133"/>
      <c r="Y26" s="132" t="s">
        <v>305</v>
      </c>
      <c r="Z26" s="18"/>
      <c r="AA26" s="132">
        <v>1.0626946905927026</v>
      </c>
      <c r="AB26" s="132"/>
      <c r="AC26" s="132">
        <v>0.96089525739669457</v>
      </c>
      <c r="AD26" s="132"/>
      <c r="AE26" s="132">
        <v>1.1752789877156125</v>
      </c>
      <c r="AF26" s="133"/>
      <c r="AG26" s="132">
        <v>0.2365896497409733</v>
      </c>
    </row>
    <row r="27" spans="1:33" ht="18.899999999999999" x14ac:dyDescent="0.75">
      <c r="A27" s="137" t="s">
        <v>318</v>
      </c>
      <c r="B27" s="136"/>
      <c r="C27" s="138">
        <v>1.7660730102379552</v>
      </c>
      <c r="D27" s="138"/>
      <c r="E27" s="138">
        <v>0.73756849250806944</v>
      </c>
      <c r="F27" s="138"/>
      <c r="G27" s="138">
        <v>4.2287786275751591</v>
      </c>
      <c r="H27" s="121"/>
      <c r="I27" s="138">
        <v>0.20171247974797457</v>
      </c>
      <c r="J27" s="71"/>
      <c r="K27" s="138">
        <v>0.60040537531138016</v>
      </c>
      <c r="L27" s="138"/>
      <c r="M27" s="138">
        <v>0.11906775069159432</v>
      </c>
      <c r="N27" s="138"/>
      <c r="O27" s="138">
        <v>3.0275755828840731</v>
      </c>
      <c r="P27" s="121"/>
      <c r="Q27" s="138">
        <v>0.53657280659396278</v>
      </c>
      <c r="R27" s="71"/>
      <c r="S27" s="138">
        <v>0.96470980427317365</v>
      </c>
      <c r="T27" s="138"/>
      <c r="U27" s="138">
        <v>0.92833537067059735</v>
      </c>
      <c r="V27" s="138"/>
      <c r="W27" s="138">
        <v>1.0025094764928593</v>
      </c>
      <c r="X27" s="121"/>
      <c r="Y27" s="138">
        <v>6.6928627710142852E-2</v>
      </c>
      <c r="Z27" s="26"/>
      <c r="AA27" s="138">
        <v>1.0440763146076557</v>
      </c>
      <c r="AB27" s="138"/>
      <c r="AC27" s="138">
        <v>0.93582875049787739</v>
      </c>
      <c r="AD27" s="138"/>
      <c r="AE27" s="138">
        <v>1.1648449036693458</v>
      </c>
      <c r="AF27" s="121"/>
      <c r="AG27" s="138">
        <v>0.4399046514610998</v>
      </c>
    </row>
    <row r="28" spans="1:33" x14ac:dyDescent="0.75">
      <c r="A28" s="136" t="s">
        <v>328</v>
      </c>
      <c r="B28" s="136"/>
      <c r="C28" s="142"/>
      <c r="D28" s="142"/>
      <c r="E28" s="142"/>
      <c r="F28" s="142"/>
      <c r="G28" s="142"/>
      <c r="H28" s="142"/>
      <c r="I28" s="142"/>
      <c r="J28" s="143"/>
      <c r="K28" s="143"/>
      <c r="L28" s="143"/>
      <c r="M28" s="143"/>
      <c r="N28" s="143"/>
      <c r="O28" s="143"/>
      <c r="P28" s="143"/>
      <c r="Q28" s="143"/>
    </row>
    <row r="29" spans="1:33" ht="18.75" customHeight="1" x14ac:dyDescent="0.75">
      <c r="A29" s="230" t="s">
        <v>329</v>
      </c>
      <c r="B29" s="230"/>
      <c r="C29" s="230"/>
      <c r="D29" s="230"/>
      <c r="E29" s="230"/>
      <c r="F29" s="230"/>
      <c r="G29" s="230"/>
      <c r="H29" s="230"/>
      <c r="I29" s="230"/>
      <c r="J29" s="231"/>
      <c r="K29" s="231"/>
      <c r="L29" s="231"/>
      <c r="M29" s="231"/>
      <c r="N29" s="231"/>
      <c r="O29" s="231"/>
      <c r="P29" s="231"/>
      <c r="Q29" s="231"/>
      <c r="U29" s="119"/>
      <c r="V29" s="119"/>
      <c r="W29" s="119"/>
      <c r="X29" s="119"/>
    </row>
    <row r="30" spans="1:33" ht="18" customHeight="1" x14ac:dyDescent="0.75">
      <c r="A30" s="230" t="s">
        <v>330</v>
      </c>
      <c r="B30" s="230"/>
      <c r="C30" s="230"/>
      <c r="D30" s="230"/>
      <c r="E30" s="230"/>
      <c r="F30" s="230"/>
      <c r="G30" s="230"/>
      <c r="H30" s="230"/>
      <c r="I30" s="230"/>
      <c r="J30" s="230"/>
      <c r="K30" s="230"/>
      <c r="L30" s="230"/>
      <c r="M30" s="230"/>
      <c r="N30" s="230"/>
      <c r="O30" s="230"/>
      <c r="P30" s="230"/>
      <c r="Q30" s="230"/>
      <c r="R30" s="230"/>
      <c r="S30" s="230"/>
      <c r="T30" s="230"/>
      <c r="U30" s="230"/>
      <c r="V30" s="230"/>
      <c r="W30" s="230"/>
      <c r="X30" s="230"/>
      <c r="Y30" s="230"/>
      <c r="Z30" s="230"/>
      <c r="AA30" s="230"/>
      <c r="AB30" s="230"/>
      <c r="AC30" s="230"/>
      <c r="AD30" s="230"/>
      <c r="AE30" s="230"/>
      <c r="AF30" s="230"/>
      <c r="AG30" s="230"/>
    </row>
    <row r="31" spans="1:33" ht="21.75" customHeight="1" x14ac:dyDescent="0.75">
      <c r="A31" s="232" t="s">
        <v>331</v>
      </c>
      <c r="B31" s="232"/>
      <c r="C31" s="232"/>
      <c r="D31" s="232"/>
      <c r="E31" s="232"/>
      <c r="F31" s="232"/>
      <c r="G31" s="232"/>
      <c r="H31" s="232"/>
      <c r="I31" s="232"/>
      <c r="J31" s="232"/>
      <c r="K31" s="232"/>
      <c r="L31" s="232"/>
      <c r="M31" s="232"/>
      <c r="N31" s="232"/>
      <c r="O31" s="232"/>
      <c r="P31" s="232"/>
      <c r="Q31" s="232"/>
      <c r="R31" s="232"/>
      <c r="S31" s="232"/>
      <c r="T31" s="232"/>
      <c r="U31" s="232"/>
      <c r="V31" s="232"/>
      <c r="W31" s="232"/>
      <c r="X31" s="232"/>
      <c r="Y31" s="232"/>
      <c r="Z31" s="232"/>
      <c r="AA31" s="232"/>
      <c r="AB31" s="232"/>
      <c r="AC31" s="232"/>
      <c r="AD31" s="232"/>
      <c r="AE31" s="232"/>
      <c r="AF31" s="232"/>
      <c r="AG31" s="232"/>
    </row>
    <row r="32" spans="1:33" ht="36" customHeight="1" x14ac:dyDescent="0.75">
      <c r="A32" s="226" t="s">
        <v>363</v>
      </c>
      <c r="B32" s="226"/>
      <c r="C32" s="226"/>
      <c r="D32" s="226"/>
      <c r="E32" s="226"/>
      <c r="F32" s="226"/>
      <c r="G32" s="226"/>
      <c r="H32" s="226"/>
      <c r="I32" s="226"/>
      <c r="J32" s="226"/>
      <c r="K32" s="226"/>
      <c r="L32" s="226"/>
      <c r="M32" s="226"/>
      <c r="N32" s="226"/>
      <c r="O32" s="226"/>
      <c r="P32" s="226"/>
      <c r="Q32" s="226"/>
      <c r="R32" s="226"/>
      <c r="S32" s="226"/>
      <c r="T32" s="226"/>
      <c r="U32" s="226"/>
      <c r="V32" s="226"/>
      <c r="W32" s="226"/>
      <c r="X32" s="226"/>
      <c r="Y32" s="226"/>
      <c r="Z32" s="226"/>
      <c r="AA32" s="226"/>
      <c r="AB32" s="226"/>
      <c r="AC32" s="226"/>
      <c r="AD32" s="226"/>
      <c r="AE32" s="226"/>
      <c r="AF32" s="226"/>
      <c r="AG32" s="226"/>
    </row>
    <row r="33" spans="1:33" ht="21" customHeight="1" x14ac:dyDescent="0.75">
      <c r="A33" s="53" t="s">
        <v>332</v>
      </c>
      <c r="B33" s="53"/>
      <c r="C33" s="145"/>
      <c r="D33" s="145"/>
      <c r="E33" s="145"/>
      <c r="F33" s="146"/>
      <c r="G33" s="146"/>
      <c r="H33" s="146"/>
      <c r="I33" s="146"/>
      <c r="N33" s="144"/>
      <c r="O33" s="144"/>
      <c r="P33" s="144"/>
      <c r="Q33" s="144"/>
      <c r="U33" s="119"/>
      <c r="V33" s="119"/>
      <c r="W33" s="119"/>
      <c r="X33" s="119"/>
    </row>
    <row r="34" spans="1:33" ht="22.9" customHeight="1" x14ac:dyDescent="0.75">
      <c r="A34" s="53" t="s">
        <v>333</v>
      </c>
      <c r="B34" s="53"/>
      <c r="C34" s="145"/>
      <c r="D34" s="145"/>
      <c r="E34" s="145"/>
      <c r="F34" s="146"/>
      <c r="G34" s="146"/>
      <c r="H34" s="146"/>
      <c r="I34" s="146"/>
      <c r="N34" s="144"/>
      <c r="O34" s="144"/>
      <c r="P34" s="144"/>
      <c r="Q34" s="144"/>
      <c r="U34" s="119"/>
      <c r="V34" s="119"/>
      <c r="W34" s="119"/>
      <c r="X34" s="119"/>
    </row>
    <row r="35" spans="1:33" s="147" customFormat="1" ht="56.25" customHeight="1" x14ac:dyDescent="0.75">
      <c r="A35" s="226" t="s">
        <v>364</v>
      </c>
      <c r="B35" s="226"/>
      <c r="C35" s="226"/>
      <c r="D35" s="226"/>
      <c r="E35" s="226"/>
      <c r="F35" s="226"/>
      <c r="G35" s="226"/>
      <c r="H35" s="226"/>
      <c r="I35" s="226"/>
      <c r="J35" s="226"/>
      <c r="K35" s="226"/>
      <c r="L35" s="226"/>
      <c r="M35" s="226"/>
      <c r="N35" s="226"/>
      <c r="O35" s="226"/>
      <c r="P35" s="226"/>
      <c r="Q35" s="226"/>
      <c r="R35" s="226"/>
      <c r="S35" s="226"/>
      <c r="T35" s="226"/>
      <c r="U35" s="226"/>
      <c r="V35" s="226"/>
      <c r="W35" s="226"/>
      <c r="X35" s="226"/>
      <c r="Y35" s="226"/>
      <c r="Z35" s="226"/>
      <c r="AA35" s="226"/>
      <c r="AB35" s="226"/>
      <c r="AC35" s="226"/>
      <c r="AD35" s="226"/>
      <c r="AE35" s="226"/>
      <c r="AF35" s="226"/>
      <c r="AG35" s="226"/>
    </row>
    <row r="36" spans="1:33" ht="19.2" x14ac:dyDescent="0.8">
      <c r="A36" s="227" t="s">
        <v>334</v>
      </c>
      <c r="B36" s="227"/>
      <c r="C36" s="227"/>
      <c r="D36" s="227"/>
      <c r="E36" s="227"/>
      <c r="F36" s="227"/>
      <c r="G36" s="227"/>
      <c r="H36" s="227"/>
      <c r="I36" s="227"/>
      <c r="N36" s="144"/>
      <c r="O36" s="144"/>
      <c r="P36" s="144"/>
      <c r="Q36" s="144"/>
      <c r="U36" s="119"/>
      <c r="V36" s="119"/>
      <c r="W36" s="119"/>
      <c r="X36" s="119"/>
    </row>
    <row r="37" spans="1:33" x14ac:dyDescent="0.75">
      <c r="A37" s="136"/>
      <c r="B37" s="136"/>
      <c r="C37" s="140"/>
      <c r="D37" s="140"/>
      <c r="E37" s="140"/>
      <c r="F37" s="140"/>
      <c r="G37" s="140"/>
      <c r="H37" s="18"/>
      <c r="I37" s="140"/>
      <c r="J37" s="64"/>
      <c r="K37" s="140"/>
      <c r="L37" s="140"/>
      <c r="M37" s="140"/>
      <c r="N37" s="140"/>
      <c r="O37" s="140"/>
      <c r="P37" s="18"/>
      <c r="Q37" s="140"/>
      <c r="R37" s="64"/>
      <c r="S37" s="140"/>
      <c r="T37" s="140"/>
      <c r="U37" s="140"/>
      <c r="V37" s="140"/>
      <c r="W37" s="140"/>
      <c r="X37" s="18"/>
      <c r="Y37" s="140"/>
      <c r="Z37" s="18"/>
    </row>
    <row r="38" spans="1:33" x14ac:dyDescent="0.75">
      <c r="A38" s="136"/>
      <c r="B38" s="136"/>
      <c r="C38" s="140"/>
      <c r="D38" s="140"/>
      <c r="E38" s="140"/>
      <c r="F38" s="140"/>
      <c r="G38" s="140"/>
      <c r="H38" s="18"/>
      <c r="I38" s="140"/>
      <c r="J38" s="64"/>
      <c r="K38" s="140"/>
      <c r="L38" s="140"/>
      <c r="M38" s="140"/>
      <c r="N38" s="140"/>
      <c r="O38" s="140"/>
      <c r="P38" s="18"/>
      <c r="Q38" s="140"/>
      <c r="R38" s="64"/>
      <c r="S38" s="140"/>
      <c r="T38" s="140"/>
      <c r="U38" s="140"/>
      <c r="V38" s="140"/>
      <c r="W38" s="140"/>
      <c r="X38" s="18"/>
      <c r="Y38" s="140"/>
      <c r="Z38" s="18"/>
    </row>
    <row r="39" spans="1:33" x14ac:dyDescent="0.75">
      <c r="A39" s="136"/>
      <c r="B39" s="136"/>
      <c r="C39" s="140"/>
      <c r="D39" s="140"/>
      <c r="E39" s="140"/>
      <c r="F39" s="140"/>
      <c r="G39" s="140"/>
      <c r="H39" s="18"/>
      <c r="I39" s="140"/>
      <c r="J39" s="64"/>
      <c r="K39" s="140"/>
      <c r="L39" s="140"/>
      <c r="M39" s="140"/>
      <c r="N39" s="140"/>
      <c r="O39" s="140"/>
      <c r="P39" s="18"/>
      <c r="Q39" s="140"/>
      <c r="R39" s="64"/>
      <c r="S39" s="140"/>
      <c r="T39" s="140"/>
      <c r="U39" s="140"/>
      <c r="V39" s="140"/>
      <c r="W39" s="140"/>
      <c r="X39" s="18"/>
      <c r="Y39" s="140"/>
      <c r="Z39" s="18"/>
    </row>
    <row r="40" spans="1:33" x14ac:dyDescent="0.75">
      <c r="A40" s="136"/>
      <c r="B40" s="136"/>
      <c r="C40" s="140"/>
      <c r="D40" s="140"/>
      <c r="E40" s="140"/>
      <c r="F40" s="140"/>
      <c r="G40" s="140"/>
      <c r="H40" s="18"/>
      <c r="I40" s="140"/>
      <c r="J40" s="64"/>
      <c r="K40" s="140"/>
      <c r="L40" s="140"/>
      <c r="M40" s="140"/>
      <c r="N40" s="140"/>
      <c r="O40" s="140"/>
      <c r="P40" s="18"/>
      <c r="Q40" s="140"/>
      <c r="R40" s="64"/>
      <c r="S40" s="140"/>
      <c r="T40" s="140"/>
      <c r="U40" s="140"/>
      <c r="V40" s="140"/>
      <c r="W40" s="140"/>
      <c r="X40" s="18"/>
      <c r="Y40" s="140"/>
      <c r="Z40" s="18"/>
    </row>
    <row r="41" spans="1:33" x14ac:dyDescent="0.75">
      <c r="A41" s="136"/>
      <c r="B41" s="136"/>
      <c r="C41" s="140"/>
      <c r="D41" s="140"/>
      <c r="E41" s="140"/>
      <c r="F41" s="140"/>
      <c r="G41" s="140"/>
      <c r="H41" s="18"/>
      <c r="I41" s="140"/>
      <c r="J41" s="64"/>
      <c r="K41" s="140"/>
      <c r="L41" s="140"/>
      <c r="M41" s="140"/>
      <c r="N41" s="140"/>
      <c r="O41" s="140"/>
      <c r="P41" s="18"/>
      <c r="Q41" s="140"/>
      <c r="R41" s="64"/>
      <c r="S41" s="140"/>
      <c r="T41" s="140"/>
      <c r="U41" s="140"/>
      <c r="V41" s="140"/>
      <c r="W41" s="140"/>
      <c r="X41" s="18"/>
      <c r="Y41" s="140"/>
      <c r="Z41" s="18"/>
    </row>
    <row r="42" spans="1:33" x14ac:dyDescent="0.75">
      <c r="A42" s="136"/>
      <c r="B42" s="136"/>
      <c r="C42" s="140"/>
      <c r="D42" s="140"/>
      <c r="E42" s="140"/>
      <c r="F42" s="140"/>
      <c r="G42" s="140"/>
      <c r="H42" s="18"/>
      <c r="I42" s="140"/>
      <c r="J42" s="64"/>
      <c r="K42" s="140"/>
      <c r="L42" s="140"/>
      <c r="M42" s="140"/>
      <c r="N42" s="140"/>
      <c r="O42" s="140"/>
      <c r="P42" s="18"/>
      <c r="Q42" s="140"/>
      <c r="R42" s="64"/>
      <c r="S42" s="140"/>
      <c r="T42" s="140"/>
      <c r="U42" s="140"/>
      <c r="V42" s="140"/>
      <c r="W42" s="140"/>
      <c r="X42" s="18"/>
      <c r="Y42" s="140"/>
      <c r="Z42" s="18"/>
    </row>
    <row r="43" spans="1:33" x14ac:dyDescent="0.75">
      <c r="A43" s="136"/>
      <c r="B43" s="136"/>
      <c r="C43" s="140"/>
      <c r="D43" s="140"/>
      <c r="E43" s="140"/>
      <c r="F43" s="140"/>
      <c r="G43" s="140"/>
      <c r="H43" s="18"/>
      <c r="I43" s="140"/>
      <c r="J43" s="64"/>
      <c r="K43" s="140"/>
      <c r="L43" s="140"/>
      <c r="M43" s="140"/>
      <c r="N43" s="140"/>
      <c r="O43" s="140"/>
      <c r="P43" s="18"/>
      <c r="Q43" s="140"/>
      <c r="R43" s="64"/>
      <c r="S43" s="140"/>
      <c r="T43" s="140"/>
      <c r="U43" s="140"/>
      <c r="V43" s="140"/>
      <c r="W43" s="140"/>
      <c r="X43" s="18"/>
      <c r="Y43" s="140"/>
      <c r="Z43" s="18"/>
    </row>
    <row r="44" spans="1:33" x14ac:dyDescent="0.75">
      <c r="A44" s="136"/>
      <c r="B44" s="136"/>
      <c r="C44" s="140"/>
      <c r="D44" s="140"/>
      <c r="E44" s="140"/>
      <c r="F44" s="140"/>
      <c r="G44" s="140"/>
      <c r="H44" s="18"/>
      <c r="I44" s="140"/>
      <c r="J44" s="64"/>
      <c r="K44" s="140"/>
      <c r="L44" s="140"/>
      <c r="M44" s="140"/>
      <c r="N44" s="140"/>
      <c r="O44" s="140"/>
      <c r="P44" s="18"/>
      <c r="Q44" s="140"/>
      <c r="R44" s="64"/>
      <c r="S44" s="140"/>
      <c r="T44" s="140"/>
      <c r="U44" s="140"/>
      <c r="V44" s="140"/>
      <c r="W44" s="140"/>
      <c r="X44" s="18"/>
      <c r="Y44" s="140"/>
      <c r="Z44" s="18"/>
    </row>
    <row r="45" spans="1:33" x14ac:dyDescent="0.75">
      <c r="A45" s="136"/>
      <c r="B45" s="136"/>
      <c r="C45" s="140"/>
      <c r="D45" s="140"/>
      <c r="E45" s="140"/>
      <c r="F45" s="140"/>
      <c r="G45" s="140"/>
      <c r="H45" s="18"/>
      <c r="I45" s="140"/>
      <c r="J45" s="64"/>
      <c r="K45" s="140"/>
      <c r="L45" s="140"/>
      <c r="M45" s="140"/>
      <c r="N45" s="140"/>
      <c r="O45" s="140"/>
      <c r="P45" s="18"/>
      <c r="Q45" s="140"/>
      <c r="R45" s="64"/>
      <c r="S45" s="140"/>
      <c r="T45" s="140"/>
      <c r="U45" s="140"/>
      <c r="V45" s="140"/>
      <c r="W45" s="140"/>
      <c r="X45" s="18"/>
      <c r="Y45" s="140"/>
      <c r="Z45" s="18"/>
    </row>
    <row r="46" spans="1:33" x14ac:dyDescent="0.75">
      <c r="A46" s="136"/>
      <c r="B46" s="136"/>
      <c r="C46" s="140"/>
      <c r="D46" s="140"/>
      <c r="E46" s="140"/>
      <c r="F46" s="140"/>
      <c r="G46" s="140"/>
      <c r="H46" s="18"/>
      <c r="I46" s="140"/>
      <c r="J46" s="64"/>
      <c r="K46" s="140"/>
      <c r="L46" s="140"/>
      <c r="M46" s="140"/>
      <c r="N46" s="140"/>
      <c r="O46" s="140"/>
      <c r="P46" s="18"/>
      <c r="Q46" s="140"/>
      <c r="R46" s="64"/>
      <c r="S46" s="140"/>
      <c r="T46" s="140"/>
      <c r="U46" s="140"/>
      <c r="V46" s="140"/>
      <c r="W46" s="140"/>
      <c r="X46" s="18"/>
      <c r="Y46" s="140"/>
      <c r="Z46" s="18"/>
    </row>
    <row r="47" spans="1:33" x14ac:dyDescent="0.75">
      <c r="A47" s="136"/>
      <c r="B47" s="136"/>
      <c r="C47" s="140"/>
      <c r="D47" s="140"/>
      <c r="E47" s="140"/>
      <c r="F47" s="140"/>
      <c r="G47" s="140"/>
      <c r="H47" s="18"/>
      <c r="I47" s="140"/>
      <c r="J47" s="64"/>
      <c r="K47" s="140"/>
      <c r="L47" s="140"/>
      <c r="M47" s="140"/>
      <c r="N47" s="140"/>
      <c r="O47" s="140"/>
      <c r="P47" s="18"/>
      <c r="Q47" s="140"/>
      <c r="R47" s="64"/>
      <c r="S47" s="140"/>
      <c r="T47" s="140"/>
      <c r="U47" s="140"/>
      <c r="V47" s="140"/>
      <c r="W47" s="140"/>
      <c r="X47" s="18"/>
      <c r="Y47" s="140"/>
      <c r="Z47" s="18"/>
    </row>
    <row r="48" spans="1:33" x14ac:dyDescent="0.75">
      <c r="A48" s="136"/>
      <c r="B48" s="136"/>
      <c r="C48" s="140"/>
      <c r="D48" s="140"/>
      <c r="E48" s="140"/>
      <c r="F48" s="140"/>
      <c r="G48" s="140"/>
      <c r="H48" s="18"/>
      <c r="I48" s="140"/>
      <c r="J48" s="64"/>
      <c r="K48" s="140"/>
      <c r="L48" s="140"/>
      <c r="M48" s="140"/>
      <c r="N48" s="140"/>
      <c r="O48" s="140"/>
      <c r="P48" s="18"/>
      <c r="Q48" s="140"/>
      <c r="R48" s="64"/>
      <c r="S48" s="140"/>
      <c r="T48" s="140"/>
      <c r="U48" s="140"/>
      <c r="V48" s="140"/>
      <c r="W48" s="140"/>
      <c r="X48" s="18"/>
      <c r="Y48" s="140"/>
      <c r="Z48" s="18"/>
    </row>
    <row r="49" spans="1:26" x14ac:dyDescent="0.75">
      <c r="A49" s="136"/>
      <c r="B49" s="136"/>
      <c r="C49" s="140"/>
      <c r="D49" s="140"/>
      <c r="E49" s="140"/>
      <c r="F49" s="140"/>
      <c r="G49" s="140"/>
      <c r="H49" s="18"/>
      <c r="I49" s="140"/>
      <c r="J49" s="64"/>
      <c r="K49" s="140"/>
      <c r="L49" s="140"/>
      <c r="M49" s="140"/>
      <c r="N49" s="140"/>
      <c r="O49" s="140"/>
      <c r="P49" s="18"/>
      <c r="Q49" s="140"/>
      <c r="R49" s="64"/>
      <c r="S49" s="140"/>
      <c r="T49" s="140"/>
      <c r="U49" s="140"/>
      <c r="V49" s="140"/>
      <c r="W49" s="140"/>
      <c r="X49" s="18"/>
      <c r="Y49" s="140"/>
      <c r="Z49" s="18"/>
    </row>
    <row r="50" spans="1:26" x14ac:dyDescent="0.75">
      <c r="A50" s="136"/>
      <c r="B50" s="136"/>
      <c r="C50" s="140"/>
      <c r="D50" s="140"/>
      <c r="E50" s="140"/>
      <c r="F50" s="140"/>
      <c r="G50" s="140"/>
      <c r="H50" s="18"/>
      <c r="I50" s="140"/>
      <c r="J50" s="64"/>
      <c r="K50" s="140"/>
      <c r="L50" s="140"/>
      <c r="M50" s="140"/>
      <c r="N50" s="140"/>
      <c r="O50" s="140"/>
      <c r="P50" s="18"/>
      <c r="Q50" s="140"/>
      <c r="R50" s="64"/>
      <c r="S50" s="140"/>
      <c r="T50" s="140"/>
      <c r="U50" s="140"/>
      <c r="V50" s="140"/>
      <c r="W50" s="140"/>
      <c r="X50" s="18"/>
      <c r="Y50" s="140"/>
      <c r="Z50" s="18"/>
    </row>
    <row r="51" spans="1:26" x14ac:dyDescent="0.75">
      <c r="A51" s="136"/>
      <c r="B51" s="136"/>
      <c r="C51" s="140"/>
      <c r="D51" s="140"/>
      <c r="E51" s="140"/>
      <c r="F51" s="140"/>
      <c r="G51" s="140"/>
      <c r="H51" s="18"/>
      <c r="I51" s="140"/>
      <c r="J51" s="64"/>
      <c r="K51" s="140"/>
      <c r="L51" s="140"/>
      <c r="M51" s="140"/>
      <c r="N51" s="140"/>
      <c r="O51" s="140"/>
      <c r="P51" s="18"/>
      <c r="Q51" s="140"/>
      <c r="R51" s="64"/>
      <c r="S51" s="140"/>
      <c r="T51" s="140"/>
      <c r="U51" s="140"/>
      <c r="V51" s="140"/>
      <c r="W51" s="140"/>
      <c r="X51" s="18"/>
      <c r="Y51" s="140"/>
      <c r="Z51" s="18"/>
    </row>
    <row r="52" spans="1:26" x14ac:dyDescent="0.75">
      <c r="A52" s="136"/>
      <c r="B52" s="136"/>
      <c r="C52" s="140"/>
      <c r="D52" s="140"/>
      <c r="E52" s="140"/>
      <c r="F52" s="140"/>
      <c r="G52" s="140"/>
      <c r="H52" s="18"/>
      <c r="I52" s="140"/>
      <c r="J52" s="64"/>
      <c r="K52" s="140"/>
      <c r="L52" s="140"/>
      <c r="M52" s="140"/>
      <c r="N52" s="140"/>
      <c r="O52" s="140"/>
      <c r="P52" s="18"/>
      <c r="Q52" s="140"/>
      <c r="R52" s="64"/>
      <c r="S52" s="140"/>
      <c r="T52" s="140"/>
      <c r="U52" s="140"/>
      <c r="V52" s="140"/>
      <c r="W52" s="140"/>
      <c r="X52" s="18"/>
      <c r="Y52" s="140"/>
      <c r="Z52" s="18"/>
    </row>
    <row r="53" spans="1:26" x14ac:dyDescent="0.75">
      <c r="A53" s="136"/>
      <c r="B53" s="136"/>
      <c r="C53" s="140"/>
      <c r="D53" s="140"/>
      <c r="E53" s="140"/>
      <c r="F53" s="140"/>
      <c r="G53" s="140"/>
      <c r="H53" s="18"/>
      <c r="I53" s="140"/>
      <c r="J53" s="64"/>
      <c r="K53" s="140"/>
      <c r="L53" s="140"/>
      <c r="M53" s="140"/>
      <c r="N53" s="140"/>
      <c r="O53" s="140"/>
      <c r="P53" s="18"/>
      <c r="Q53" s="140"/>
      <c r="R53" s="64"/>
      <c r="S53" s="140"/>
      <c r="T53" s="140"/>
      <c r="U53" s="140"/>
      <c r="V53" s="140"/>
      <c r="W53" s="140"/>
      <c r="X53" s="18"/>
      <c r="Y53" s="140"/>
      <c r="Z53" s="18"/>
    </row>
    <row r="54" spans="1:26" x14ac:dyDescent="0.75">
      <c r="A54" s="136"/>
      <c r="B54" s="136"/>
      <c r="C54" s="140"/>
      <c r="D54" s="140"/>
      <c r="E54" s="140"/>
      <c r="F54" s="140"/>
      <c r="G54" s="140"/>
      <c r="H54" s="18"/>
      <c r="I54" s="140"/>
      <c r="J54" s="64"/>
      <c r="K54" s="140"/>
      <c r="L54" s="140"/>
      <c r="M54" s="140"/>
      <c r="N54" s="140"/>
      <c r="O54" s="140"/>
      <c r="P54" s="18"/>
      <c r="Q54" s="140"/>
      <c r="R54" s="64"/>
      <c r="S54" s="140"/>
      <c r="T54" s="140"/>
      <c r="U54" s="140"/>
      <c r="V54" s="140"/>
      <c r="W54" s="140"/>
      <c r="X54" s="18"/>
      <c r="Y54" s="140"/>
      <c r="Z54" s="18"/>
    </row>
    <row r="55" spans="1:26" x14ac:dyDescent="0.75">
      <c r="A55" s="136"/>
      <c r="B55" s="136"/>
      <c r="C55" s="140"/>
      <c r="D55" s="140"/>
      <c r="E55" s="140"/>
      <c r="F55" s="140"/>
      <c r="G55" s="140"/>
      <c r="H55" s="18"/>
      <c r="I55" s="140"/>
      <c r="J55" s="64"/>
      <c r="K55" s="140"/>
      <c r="L55" s="140"/>
      <c r="M55" s="140"/>
      <c r="N55" s="140"/>
      <c r="O55" s="140"/>
      <c r="P55" s="18"/>
      <c r="Q55" s="140"/>
      <c r="R55" s="64"/>
      <c r="S55" s="140"/>
      <c r="T55" s="140"/>
      <c r="U55" s="140"/>
      <c r="V55" s="140"/>
      <c r="W55" s="140"/>
      <c r="X55" s="18"/>
      <c r="Y55" s="140"/>
      <c r="Z55" s="18"/>
    </row>
    <row r="56" spans="1:26" x14ac:dyDescent="0.75">
      <c r="A56" s="136"/>
      <c r="B56" s="136"/>
      <c r="C56" s="140"/>
      <c r="D56" s="140"/>
      <c r="E56" s="140"/>
      <c r="F56" s="140"/>
      <c r="G56" s="140"/>
      <c r="H56" s="18"/>
      <c r="I56" s="140"/>
      <c r="J56" s="64"/>
      <c r="K56" s="140"/>
      <c r="L56" s="140"/>
      <c r="M56" s="140"/>
      <c r="N56" s="140"/>
      <c r="O56" s="140"/>
      <c r="P56" s="18"/>
      <c r="Q56" s="140"/>
      <c r="R56" s="64"/>
      <c r="S56" s="140"/>
      <c r="T56" s="140"/>
      <c r="U56" s="140"/>
      <c r="V56" s="140"/>
      <c r="W56" s="140"/>
      <c r="X56" s="18"/>
      <c r="Y56" s="140"/>
      <c r="Z56" s="18"/>
    </row>
    <row r="57" spans="1:26" x14ac:dyDescent="0.75">
      <c r="A57" s="136"/>
      <c r="B57" s="136"/>
      <c r="C57" s="140"/>
      <c r="D57" s="140"/>
      <c r="E57" s="140"/>
      <c r="F57" s="140"/>
      <c r="G57" s="140"/>
      <c r="H57" s="18"/>
      <c r="I57" s="140"/>
      <c r="J57" s="64"/>
      <c r="K57" s="140"/>
      <c r="L57" s="140"/>
      <c r="M57" s="140"/>
      <c r="N57" s="140"/>
      <c r="O57" s="140"/>
      <c r="P57" s="18"/>
      <c r="Q57" s="140"/>
      <c r="R57" s="64"/>
      <c r="S57" s="140"/>
      <c r="T57" s="140"/>
      <c r="U57" s="140"/>
      <c r="V57" s="140"/>
      <c r="W57" s="140"/>
      <c r="X57" s="18"/>
      <c r="Y57" s="140"/>
      <c r="Z57" s="18"/>
    </row>
    <row r="58" spans="1:26" x14ac:dyDescent="0.75">
      <c r="A58" s="136"/>
      <c r="B58" s="136"/>
      <c r="C58" s="140"/>
      <c r="D58" s="140"/>
      <c r="E58" s="140"/>
      <c r="F58" s="140"/>
      <c r="G58" s="140"/>
      <c r="H58" s="18"/>
      <c r="I58" s="140"/>
      <c r="J58" s="64"/>
      <c r="K58" s="140"/>
      <c r="L58" s="140"/>
      <c r="M58" s="140"/>
      <c r="N58" s="140"/>
      <c r="O58" s="140"/>
      <c r="P58" s="18"/>
      <c r="Q58" s="140"/>
      <c r="R58" s="64"/>
      <c r="S58" s="140"/>
      <c r="T58" s="140"/>
      <c r="U58" s="140"/>
      <c r="V58" s="140"/>
      <c r="W58" s="140"/>
      <c r="X58" s="18"/>
      <c r="Y58" s="140"/>
      <c r="Z58" s="18"/>
    </row>
    <row r="59" spans="1:26" x14ac:dyDescent="0.75">
      <c r="A59" s="136"/>
      <c r="B59" s="136"/>
      <c r="C59" s="140"/>
      <c r="D59" s="140"/>
      <c r="E59" s="140"/>
      <c r="F59" s="140"/>
      <c r="G59" s="140"/>
      <c r="H59" s="18"/>
      <c r="I59" s="140"/>
      <c r="J59" s="64"/>
      <c r="K59" s="140"/>
      <c r="L59" s="140"/>
      <c r="M59" s="140"/>
      <c r="N59" s="140"/>
      <c r="O59" s="140"/>
      <c r="P59" s="18"/>
      <c r="Q59" s="140"/>
      <c r="R59" s="64"/>
      <c r="S59" s="140"/>
      <c r="T59" s="140"/>
      <c r="U59" s="140"/>
      <c r="V59" s="140"/>
      <c r="W59" s="140"/>
      <c r="X59" s="18"/>
      <c r="Y59" s="140"/>
      <c r="Z59" s="18"/>
    </row>
    <row r="60" spans="1:26" x14ac:dyDescent="0.75">
      <c r="A60" s="136"/>
      <c r="B60" s="136"/>
      <c r="C60" s="140"/>
      <c r="D60" s="140"/>
      <c r="E60" s="140"/>
      <c r="F60" s="140"/>
      <c r="G60" s="140"/>
      <c r="H60" s="18"/>
      <c r="I60" s="140"/>
      <c r="J60" s="64"/>
      <c r="K60" s="140"/>
      <c r="L60" s="140"/>
      <c r="M60" s="140"/>
      <c r="N60" s="140"/>
      <c r="O60" s="140"/>
      <c r="P60" s="18"/>
      <c r="Q60" s="140"/>
      <c r="R60" s="64"/>
      <c r="S60" s="140"/>
      <c r="T60" s="140"/>
      <c r="U60" s="140"/>
      <c r="V60" s="140"/>
      <c r="W60" s="140"/>
      <c r="X60" s="18"/>
      <c r="Y60" s="140"/>
      <c r="Z60" s="18"/>
    </row>
    <row r="61" spans="1:26" x14ac:dyDescent="0.75">
      <c r="A61" s="136"/>
      <c r="B61" s="136"/>
      <c r="C61" s="140"/>
      <c r="D61" s="140"/>
      <c r="E61" s="140"/>
      <c r="F61" s="140"/>
      <c r="G61" s="140"/>
      <c r="H61" s="18"/>
      <c r="I61" s="140"/>
      <c r="J61" s="64"/>
      <c r="K61" s="140"/>
      <c r="L61" s="140"/>
      <c r="M61" s="140"/>
      <c r="N61" s="140"/>
      <c r="O61" s="140"/>
      <c r="P61" s="18"/>
      <c r="Q61" s="140"/>
      <c r="R61" s="64"/>
      <c r="S61" s="140"/>
      <c r="T61" s="140"/>
      <c r="U61" s="140"/>
      <c r="V61" s="140"/>
      <c r="W61" s="140"/>
      <c r="X61" s="18"/>
      <c r="Y61" s="140"/>
      <c r="Z61" s="18"/>
    </row>
    <row r="62" spans="1:26" x14ac:dyDescent="0.75">
      <c r="A62" s="136"/>
      <c r="B62" s="136"/>
      <c r="C62" s="140"/>
      <c r="D62" s="140"/>
      <c r="E62" s="140"/>
      <c r="F62" s="140"/>
      <c r="G62" s="140"/>
      <c r="H62" s="18"/>
      <c r="I62" s="140"/>
      <c r="J62" s="64"/>
      <c r="K62" s="140"/>
      <c r="L62" s="140"/>
      <c r="M62" s="140"/>
      <c r="N62" s="140"/>
      <c r="O62" s="140"/>
      <c r="P62" s="18"/>
      <c r="Q62" s="140"/>
      <c r="R62" s="64"/>
      <c r="S62" s="140"/>
      <c r="T62" s="140"/>
      <c r="U62" s="140"/>
      <c r="V62" s="140"/>
      <c r="W62" s="140"/>
      <c r="X62" s="18"/>
      <c r="Y62" s="140"/>
      <c r="Z62" s="18"/>
    </row>
    <row r="63" spans="1:26" x14ac:dyDescent="0.75">
      <c r="A63" s="136"/>
      <c r="B63" s="136"/>
      <c r="C63" s="140"/>
      <c r="D63" s="140"/>
      <c r="E63" s="140"/>
      <c r="F63" s="140"/>
      <c r="G63" s="140"/>
      <c r="H63" s="18"/>
      <c r="I63" s="140"/>
      <c r="J63" s="64"/>
      <c r="K63" s="140"/>
      <c r="L63" s="140"/>
      <c r="M63" s="140"/>
      <c r="N63" s="140"/>
      <c r="O63" s="140"/>
      <c r="P63" s="18"/>
      <c r="Q63" s="140"/>
      <c r="R63" s="64"/>
      <c r="S63" s="140"/>
      <c r="T63" s="140"/>
      <c r="U63" s="140"/>
      <c r="V63" s="140"/>
      <c r="W63" s="140"/>
      <c r="X63" s="18"/>
      <c r="Y63" s="140"/>
      <c r="Z63" s="18"/>
    </row>
    <row r="64" spans="1:26" x14ac:dyDescent="0.75">
      <c r="A64" s="136"/>
      <c r="B64" s="136"/>
      <c r="C64" s="140"/>
      <c r="D64" s="140"/>
      <c r="E64" s="140"/>
      <c r="F64" s="140"/>
      <c r="G64" s="140"/>
      <c r="H64" s="18"/>
      <c r="I64" s="140"/>
      <c r="J64" s="64"/>
      <c r="K64" s="140"/>
      <c r="L64" s="140"/>
      <c r="M64" s="140"/>
      <c r="N64" s="140"/>
      <c r="O64" s="140"/>
      <c r="P64" s="18"/>
      <c r="Q64" s="140"/>
      <c r="R64" s="64"/>
      <c r="S64" s="140"/>
      <c r="T64" s="140"/>
      <c r="U64" s="140"/>
      <c r="V64" s="140"/>
      <c r="W64" s="140"/>
      <c r="X64" s="18"/>
      <c r="Y64" s="140"/>
      <c r="Z64" s="18"/>
    </row>
    <row r="65" spans="1:26" x14ac:dyDescent="0.75">
      <c r="A65" s="136"/>
      <c r="B65" s="136"/>
      <c r="C65" s="140"/>
      <c r="D65" s="140"/>
      <c r="E65" s="140"/>
      <c r="F65" s="140"/>
      <c r="G65" s="140"/>
      <c r="H65" s="18"/>
      <c r="I65" s="140"/>
      <c r="J65" s="64"/>
      <c r="K65" s="140"/>
      <c r="L65" s="140"/>
      <c r="M65" s="140"/>
      <c r="N65" s="140"/>
      <c r="O65" s="140"/>
      <c r="P65" s="18"/>
      <c r="Q65" s="140"/>
      <c r="R65" s="64"/>
      <c r="S65" s="140"/>
      <c r="T65" s="140"/>
      <c r="U65" s="140"/>
      <c r="V65" s="140"/>
      <c r="W65" s="140"/>
      <c r="X65" s="18"/>
      <c r="Y65" s="140"/>
      <c r="Z65" s="18"/>
    </row>
    <row r="66" spans="1:26" x14ac:dyDescent="0.75">
      <c r="A66" s="136"/>
      <c r="B66" s="136"/>
      <c r="C66" s="140"/>
      <c r="D66" s="140"/>
      <c r="E66" s="140"/>
      <c r="F66" s="140"/>
      <c r="G66" s="140"/>
      <c r="H66" s="18"/>
      <c r="I66" s="140"/>
      <c r="J66" s="64"/>
      <c r="K66" s="140"/>
      <c r="L66" s="140"/>
      <c r="M66" s="140"/>
      <c r="N66" s="140"/>
      <c r="O66" s="140"/>
      <c r="P66" s="18"/>
      <c r="Q66" s="140"/>
      <c r="R66" s="64"/>
      <c r="S66" s="140"/>
      <c r="T66" s="140"/>
      <c r="U66" s="140"/>
      <c r="V66" s="140"/>
      <c r="W66" s="140"/>
      <c r="X66" s="18"/>
      <c r="Y66" s="140"/>
      <c r="Z66" s="18"/>
    </row>
    <row r="67" spans="1:26" x14ac:dyDescent="0.75">
      <c r="A67" s="136"/>
      <c r="B67" s="136"/>
      <c r="C67" s="140"/>
      <c r="D67" s="140"/>
      <c r="E67" s="140"/>
      <c r="F67" s="140"/>
      <c r="G67" s="140"/>
      <c r="H67" s="18"/>
      <c r="I67" s="140"/>
      <c r="J67" s="64"/>
      <c r="K67" s="140"/>
      <c r="L67" s="140"/>
      <c r="M67" s="140"/>
      <c r="N67" s="140"/>
      <c r="O67" s="140"/>
      <c r="P67" s="18"/>
      <c r="Q67" s="140"/>
      <c r="R67" s="64"/>
      <c r="S67" s="140"/>
      <c r="T67" s="140"/>
      <c r="U67" s="140"/>
      <c r="V67" s="140"/>
      <c r="W67" s="140"/>
      <c r="X67" s="18"/>
      <c r="Y67" s="140"/>
      <c r="Z67" s="18"/>
    </row>
    <row r="68" spans="1:26" x14ac:dyDescent="0.75">
      <c r="A68" s="136"/>
      <c r="B68" s="136"/>
      <c r="C68" s="140"/>
      <c r="D68" s="140"/>
      <c r="E68" s="140"/>
      <c r="F68" s="140"/>
      <c r="G68" s="140"/>
      <c r="H68" s="18"/>
      <c r="I68" s="140"/>
      <c r="J68" s="64"/>
      <c r="K68" s="140"/>
      <c r="L68" s="140"/>
      <c r="M68" s="140"/>
      <c r="N68" s="140"/>
      <c r="O68" s="140"/>
      <c r="P68" s="18"/>
      <c r="Q68" s="140"/>
      <c r="R68" s="64"/>
      <c r="S68" s="140"/>
      <c r="T68" s="140"/>
      <c r="U68" s="140"/>
      <c r="V68" s="140"/>
      <c r="W68" s="140"/>
      <c r="X68" s="18"/>
      <c r="Y68" s="140"/>
      <c r="Z68" s="18"/>
    </row>
    <row r="69" spans="1:26" x14ac:dyDescent="0.75">
      <c r="A69" s="136"/>
      <c r="B69" s="136"/>
      <c r="C69" s="140"/>
      <c r="D69" s="140"/>
      <c r="E69" s="140"/>
      <c r="F69" s="140"/>
      <c r="G69" s="140"/>
      <c r="H69" s="18"/>
      <c r="I69" s="140"/>
      <c r="J69" s="64"/>
      <c r="K69" s="140"/>
      <c r="L69" s="140"/>
      <c r="M69" s="140"/>
      <c r="N69" s="140"/>
      <c r="O69" s="140"/>
      <c r="P69" s="18"/>
      <c r="Q69" s="140"/>
      <c r="R69" s="64"/>
      <c r="S69" s="140"/>
      <c r="T69" s="140"/>
      <c r="U69" s="140"/>
      <c r="V69" s="140"/>
      <c r="W69" s="140"/>
      <c r="X69" s="18"/>
      <c r="Y69" s="140"/>
      <c r="Z69" s="18"/>
    </row>
    <row r="70" spans="1:26" x14ac:dyDescent="0.75">
      <c r="A70" s="136"/>
      <c r="B70" s="136"/>
      <c r="C70" s="140"/>
      <c r="D70" s="140"/>
      <c r="E70" s="140"/>
      <c r="F70" s="140"/>
      <c r="G70" s="140"/>
      <c r="H70" s="18"/>
      <c r="I70" s="140"/>
      <c r="J70" s="64"/>
      <c r="K70" s="140"/>
      <c r="L70" s="140"/>
      <c r="M70" s="140"/>
      <c r="N70" s="140"/>
      <c r="O70" s="140"/>
      <c r="P70" s="18"/>
      <c r="Q70" s="140"/>
      <c r="R70" s="64"/>
      <c r="S70" s="140"/>
      <c r="T70" s="140"/>
      <c r="U70" s="140"/>
      <c r="V70" s="140"/>
      <c r="W70" s="140"/>
      <c r="X70" s="18"/>
      <c r="Y70" s="140"/>
      <c r="Z70" s="18"/>
    </row>
    <row r="71" spans="1:26" x14ac:dyDescent="0.75">
      <c r="A71" s="136"/>
      <c r="B71" s="136"/>
      <c r="C71" s="140"/>
      <c r="D71" s="140"/>
      <c r="E71" s="140"/>
      <c r="F71" s="140"/>
      <c r="G71" s="140"/>
      <c r="H71" s="18"/>
      <c r="I71" s="140"/>
      <c r="J71" s="64"/>
      <c r="K71" s="140"/>
      <c r="L71" s="140"/>
      <c r="M71" s="140"/>
      <c r="N71" s="140"/>
      <c r="O71" s="140"/>
      <c r="P71" s="18"/>
      <c r="Q71" s="140"/>
      <c r="R71" s="64"/>
      <c r="S71" s="140"/>
      <c r="T71" s="140"/>
      <c r="U71" s="140"/>
      <c r="V71" s="140"/>
      <c r="W71" s="140"/>
      <c r="X71" s="18"/>
      <c r="Y71" s="140"/>
      <c r="Z71" s="18"/>
    </row>
    <row r="72" spans="1:26" x14ac:dyDescent="0.75">
      <c r="A72" s="136"/>
      <c r="B72" s="136"/>
      <c r="C72" s="140"/>
      <c r="D72" s="140"/>
      <c r="E72" s="140"/>
      <c r="F72" s="140"/>
      <c r="G72" s="140"/>
      <c r="H72" s="18"/>
      <c r="I72" s="140"/>
      <c r="J72" s="64"/>
      <c r="K72" s="140"/>
      <c r="L72" s="140"/>
      <c r="M72" s="140"/>
      <c r="N72" s="140"/>
      <c r="O72" s="140"/>
      <c r="P72" s="18"/>
      <c r="Q72" s="140"/>
      <c r="R72" s="64"/>
      <c r="S72" s="140"/>
      <c r="T72" s="140"/>
      <c r="U72" s="140"/>
      <c r="V72" s="140"/>
      <c r="W72" s="140"/>
      <c r="X72" s="18"/>
      <c r="Y72" s="140"/>
      <c r="Z72" s="18"/>
    </row>
    <row r="73" spans="1:26" x14ac:dyDescent="0.75">
      <c r="A73" s="136"/>
      <c r="B73" s="136"/>
      <c r="C73" s="140"/>
      <c r="D73" s="140"/>
      <c r="E73" s="140"/>
      <c r="F73" s="140"/>
      <c r="G73" s="140"/>
      <c r="H73" s="18"/>
      <c r="I73" s="140"/>
      <c r="J73" s="64"/>
      <c r="K73" s="140"/>
      <c r="L73" s="140"/>
      <c r="M73" s="140"/>
      <c r="N73" s="140"/>
      <c r="O73" s="140"/>
      <c r="P73" s="18"/>
      <c r="Q73" s="140"/>
      <c r="R73" s="64"/>
      <c r="S73" s="140"/>
      <c r="T73" s="140"/>
      <c r="U73" s="140"/>
      <c r="V73" s="140"/>
      <c r="W73" s="140"/>
      <c r="X73" s="18"/>
      <c r="Y73" s="140"/>
      <c r="Z73" s="18"/>
    </row>
    <row r="74" spans="1:26" x14ac:dyDescent="0.75">
      <c r="A74" s="136"/>
      <c r="B74" s="136"/>
      <c r="C74" s="140"/>
      <c r="D74" s="140"/>
      <c r="E74" s="140"/>
      <c r="F74" s="140"/>
      <c r="G74" s="140"/>
      <c r="H74" s="18"/>
      <c r="I74" s="140"/>
      <c r="J74" s="64"/>
      <c r="K74" s="140"/>
      <c r="L74" s="140"/>
      <c r="M74" s="140"/>
      <c r="N74" s="140"/>
      <c r="O74" s="140"/>
      <c r="P74" s="18"/>
      <c r="Q74" s="140"/>
      <c r="R74" s="64"/>
      <c r="S74" s="140"/>
      <c r="T74" s="140"/>
      <c r="U74" s="140"/>
      <c r="V74" s="140"/>
      <c r="W74" s="140"/>
      <c r="X74" s="18"/>
      <c r="Y74" s="140"/>
      <c r="Z74" s="18"/>
    </row>
    <row r="75" spans="1:26" x14ac:dyDescent="0.75">
      <c r="A75" s="136"/>
      <c r="B75" s="136"/>
      <c r="C75" s="140"/>
      <c r="D75" s="140"/>
      <c r="E75" s="140"/>
      <c r="F75" s="140"/>
      <c r="G75" s="140"/>
      <c r="H75" s="18"/>
      <c r="I75" s="140"/>
      <c r="J75" s="64"/>
      <c r="K75" s="140"/>
      <c r="L75" s="140"/>
      <c r="M75" s="140"/>
      <c r="N75" s="140"/>
      <c r="O75" s="140"/>
      <c r="P75" s="18"/>
      <c r="Q75" s="140"/>
      <c r="R75" s="64"/>
      <c r="S75" s="140"/>
      <c r="T75" s="140"/>
      <c r="U75" s="140"/>
      <c r="V75" s="140"/>
      <c r="W75" s="140"/>
      <c r="X75" s="18"/>
      <c r="Y75" s="140"/>
      <c r="Z75" s="18"/>
    </row>
    <row r="76" spans="1:26" x14ac:dyDescent="0.75">
      <c r="A76" s="136"/>
      <c r="B76" s="136"/>
      <c r="C76" s="140"/>
      <c r="D76" s="140"/>
      <c r="E76" s="140"/>
      <c r="F76" s="140"/>
      <c r="G76" s="140"/>
      <c r="H76" s="18"/>
      <c r="I76" s="140"/>
      <c r="J76" s="64"/>
      <c r="K76" s="140"/>
      <c r="L76" s="140"/>
      <c r="M76" s="140"/>
      <c r="N76" s="140"/>
      <c r="O76" s="140"/>
      <c r="P76" s="18"/>
      <c r="Q76" s="140"/>
      <c r="R76" s="64"/>
      <c r="S76" s="140"/>
      <c r="T76" s="140"/>
      <c r="U76" s="140"/>
      <c r="V76" s="140"/>
      <c r="W76" s="140"/>
      <c r="X76" s="18"/>
      <c r="Y76" s="140"/>
      <c r="Z76" s="18"/>
    </row>
    <row r="77" spans="1:26" x14ac:dyDescent="0.75">
      <c r="A77" s="136"/>
      <c r="B77" s="136"/>
      <c r="C77" s="140"/>
      <c r="D77" s="140"/>
      <c r="E77" s="140"/>
      <c r="F77" s="140"/>
      <c r="G77" s="140"/>
      <c r="H77" s="18"/>
      <c r="I77" s="140"/>
      <c r="J77" s="64"/>
      <c r="K77" s="140"/>
      <c r="L77" s="140"/>
      <c r="M77" s="140"/>
      <c r="N77" s="140"/>
      <c r="O77" s="140"/>
      <c r="P77" s="18"/>
      <c r="Q77" s="140"/>
      <c r="R77" s="64"/>
      <c r="S77" s="140"/>
      <c r="T77" s="140"/>
      <c r="U77" s="140"/>
      <c r="V77" s="140"/>
      <c r="W77" s="140"/>
      <c r="X77" s="18"/>
      <c r="Y77" s="140"/>
      <c r="Z77" s="18"/>
    </row>
    <row r="78" spans="1:26" x14ac:dyDescent="0.75">
      <c r="A78" s="136"/>
      <c r="B78" s="136"/>
      <c r="C78" s="140"/>
      <c r="D78" s="140"/>
      <c r="E78" s="140"/>
      <c r="F78" s="140"/>
      <c r="G78" s="140"/>
      <c r="H78" s="18"/>
      <c r="I78" s="140"/>
      <c r="J78" s="64"/>
      <c r="K78" s="140"/>
      <c r="L78" s="140"/>
      <c r="M78" s="140"/>
      <c r="N78" s="140"/>
      <c r="O78" s="140"/>
      <c r="P78" s="18"/>
      <c r="Q78" s="140"/>
      <c r="R78" s="64"/>
      <c r="S78" s="140"/>
      <c r="T78" s="140"/>
      <c r="U78" s="140"/>
      <c r="V78" s="140"/>
      <c r="W78" s="140"/>
      <c r="X78" s="18"/>
      <c r="Y78" s="140"/>
      <c r="Z78" s="18"/>
    </row>
    <row r="79" spans="1:26" x14ac:dyDescent="0.75">
      <c r="A79" s="136"/>
      <c r="B79" s="136"/>
      <c r="C79" s="140"/>
      <c r="D79" s="140"/>
      <c r="E79" s="140"/>
      <c r="F79" s="140"/>
      <c r="G79" s="140"/>
      <c r="H79" s="18"/>
      <c r="I79" s="140"/>
      <c r="J79" s="64"/>
      <c r="K79" s="140"/>
      <c r="L79" s="140"/>
      <c r="M79" s="140"/>
      <c r="N79" s="140"/>
      <c r="O79" s="140"/>
      <c r="P79" s="18"/>
      <c r="Q79" s="140"/>
      <c r="R79" s="64"/>
      <c r="S79" s="140"/>
      <c r="T79" s="140"/>
      <c r="U79" s="140"/>
      <c r="V79" s="140"/>
      <c r="W79" s="140"/>
      <c r="X79" s="18"/>
      <c r="Y79" s="140"/>
      <c r="Z79" s="18"/>
    </row>
    <row r="80" spans="1:26" x14ac:dyDescent="0.75">
      <c r="A80" s="136"/>
      <c r="B80" s="136"/>
      <c r="C80" s="140"/>
      <c r="D80" s="140"/>
      <c r="E80" s="140"/>
      <c r="F80" s="140"/>
      <c r="G80" s="140"/>
      <c r="H80" s="18"/>
      <c r="I80" s="140"/>
      <c r="J80" s="64"/>
      <c r="K80" s="140"/>
      <c r="L80" s="140"/>
      <c r="M80" s="140"/>
      <c r="N80" s="140"/>
      <c r="O80" s="140"/>
      <c r="P80" s="18"/>
      <c r="Q80" s="140"/>
      <c r="R80" s="64"/>
      <c r="S80" s="140"/>
      <c r="T80" s="140"/>
      <c r="U80" s="140"/>
      <c r="V80" s="140"/>
      <c r="W80" s="140"/>
      <c r="X80" s="18"/>
      <c r="Y80" s="140"/>
      <c r="Z80" s="18"/>
    </row>
    <row r="81" spans="1:26" x14ac:dyDescent="0.75">
      <c r="A81" s="136"/>
      <c r="B81" s="136"/>
      <c r="C81" s="140"/>
      <c r="D81" s="140"/>
      <c r="E81" s="140"/>
      <c r="F81" s="140"/>
      <c r="G81" s="140"/>
      <c r="H81" s="18"/>
      <c r="I81" s="140"/>
      <c r="J81" s="64"/>
      <c r="K81" s="140"/>
      <c r="L81" s="140"/>
      <c r="M81" s="140"/>
      <c r="N81" s="140"/>
      <c r="O81" s="140"/>
      <c r="P81" s="18"/>
      <c r="Q81" s="140"/>
      <c r="R81" s="64"/>
      <c r="S81" s="140"/>
      <c r="T81" s="140"/>
      <c r="U81" s="140"/>
      <c r="V81" s="140"/>
      <c r="W81" s="140"/>
      <c r="X81" s="18"/>
      <c r="Y81" s="140"/>
      <c r="Z81" s="18"/>
    </row>
    <row r="82" spans="1:26" x14ac:dyDescent="0.75">
      <c r="A82" s="136"/>
      <c r="B82" s="136"/>
      <c r="C82" s="140"/>
      <c r="D82" s="140"/>
      <c r="E82" s="140"/>
      <c r="F82" s="140"/>
      <c r="G82" s="140"/>
      <c r="H82" s="18"/>
      <c r="I82" s="140"/>
      <c r="J82" s="64"/>
      <c r="K82" s="140"/>
      <c r="L82" s="140"/>
      <c r="M82" s="140"/>
      <c r="N82" s="140"/>
      <c r="O82" s="140"/>
      <c r="P82" s="18"/>
      <c r="Q82" s="140"/>
      <c r="R82" s="64"/>
      <c r="S82" s="140"/>
      <c r="T82" s="140"/>
      <c r="U82" s="140"/>
      <c r="V82" s="140"/>
      <c r="W82" s="140"/>
      <c r="X82" s="18"/>
      <c r="Y82" s="140"/>
      <c r="Z82" s="18"/>
    </row>
    <row r="83" spans="1:26" x14ac:dyDescent="0.75">
      <c r="A83" s="136"/>
      <c r="B83" s="136"/>
      <c r="C83" s="140"/>
      <c r="D83" s="140"/>
      <c r="E83" s="140"/>
      <c r="F83" s="140"/>
      <c r="G83" s="140"/>
      <c r="H83" s="18"/>
      <c r="I83" s="140"/>
      <c r="J83" s="64"/>
      <c r="K83" s="140"/>
      <c r="L83" s="140"/>
      <c r="M83" s="140"/>
      <c r="N83" s="140"/>
      <c r="O83" s="140"/>
      <c r="P83" s="18"/>
      <c r="Q83" s="140"/>
      <c r="R83" s="64"/>
      <c r="S83" s="140"/>
      <c r="T83" s="140"/>
      <c r="U83" s="140"/>
      <c r="V83" s="140"/>
      <c r="W83" s="140"/>
      <c r="X83" s="18"/>
      <c r="Y83" s="140"/>
      <c r="Z83" s="18"/>
    </row>
    <row r="84" spans="1:26" x14ac:dyDescent="0.75">
      <c r="A84" s="136"/>
      <c r="B84" s="136"/>
      <c r="C84" s="140"/>
      <c r="D84" s="140"/>
      <c r="E84" s="140"/>
      <c r="F84" s="140"/>
      <c r="G84" s="140"/>
      <c r="H84" s="18"/>
      <c r="I84" s="140"/>
      <c r="J84" s="64"/>
      <c r="K84" s="140"/>
      <c r="L84" s="140"/>
      <c r="M84" s="140"/>
      <c r="N84" s="140"/>
      <c r="O84" s="140"/>
      <c r="P84" s="18"/>
      <c r="Q84" s="140"/>
      <c r="R84" s="64"/>
      <c r="S84" s="140"/>
      <c r="T84" s="140"/>
      <c r="U84" s="140"/>
      <c r="V84" s="140"/>
      <c r="W84" s="140"/>
      <c r="X84" s="18"/>
      <c r="Y84" s="140"/>
      <c r="Z84" s="18"/>
    </row>
    <row r="85" spans="1:26" x14ac:dyDescent="0.75">
      <c r="A85" s="136"/>
      <c r="B85" s="136"/>
      <c r="C85" s="140"/>
      <c r="D85" s="140"/>
      <c r="E85" s="140"/>
      <c r="F85" s="140"/>
      <c r="G85" s="140"/>
      <c r="H85" s="18"/>
      <c r="I85" s="140"/>
      <c r="J85" s="64"/>
      <c r="K85" s="140"/>
      <c r="L85" s="140"/>
      <c r="M85" s="140"/>
      <c r="N85" s="140"/>
      <c r="O85" s="140"/>
      <c r="P85" s="18"/>
      <c r="Q85" s="140"/>
      <c r="R85" s="64"/>
      <c r="S85" s="140"/>
      <c r="T85" s="140"/>
      <c r="U85" s="140"/>
      <c r="V85" s="140"/>
      <c r="W85" s="140"/>
      <c r="X85" s="18"/>
      <c r="Y85" s="140"/>
      <c r="Z85" s="18"/>
    </row>
    <row r="86" spans="1:26" x14ac:dyDescent="0.75">
      <c r="A86" s="136"/>
      <c r="B86" s="136"/>
      <c r="C86" s="140"/>
      <c r="D86" s="140"/>
      <c r="E86" s="140"/>
      <c r="F86" s="140"/>
      <c r="G86" s="140"/>
      <c r="H86" s="18"/>
      <c r="I86" s="140"/>
      <c r="J86" s="64"/>
      <c r="K86" s="140"/>
      <c r="L86" s="140"/>
      <c r="M86" s="140"/>
      <c r="N86" s="140"/>
      <c r="O86" s="140"/>
      <c r="P86" s="18"/>
      <c r="Q86" s="140"/>
      <c r="R86" s="64"/>
      <c r="S86" s="140"/>
      <c r="T86" s="140"/>
      <c r="U86" s="140"/>
      <c r="V86" s="140"/>
      <c r="W86" s="140"/>
      <c r="X86" s="18"/>
      <c r="Y86" s="140"/>
      <c r="Z86" s="18"/>
    </row>
    <row r="87" spans="1:26" x14ac:dyDescent="0.75">
      <c r="A87" s="136"/>
      <c r="B87" s="136"/>
      <c r="C87" s="140"/>
      <c r="D87" s="140"/>
      <c r="E87" s="140"/>
      <c r="F87" s="140"/>
      <c r="G87" s="140"/>
      <c r="H87" s="18"/>
      <c r="I87" s="140"/>
      <c r="J87" s="64"/>
      <c r="K87" s="140"/>
      <c r="L87" s="140"/>
      <c r="M87" s="140"/>
      <c r="N87" s="140"/>
      <c r="O87" s="140"/>
      <c r="P87" s="18"/>
      <c r="Q87" s="140"/>
      <c r="R87" s="64"/>
      <c r="S87" s="140"/>
      <c r="T87" s="140"/>
      <c r="U87" s="140"/>
      <c r="V87" s="140"/>
      <c r="W87" s="140"/>
      <c r="X87" s="18"/>
      <c r="Y87" s="140"/>
      <c r="Z87" s="18"/>
    </row>
    <row r="88" spans="1:26" x14ac:dyDescent="0.75">
      <c r="A88" s="136"/>
      <c r="B88" s="136"/>
      <c r="C88" s="140"/>
      <c r="D88" s="140"/>
      <c r="E88" s="140"/>
      <c r="F88" s="140"/>
      <c r="G88" s="140"/>
      <c r="H88" s="18"/>
      <c r="I88" s="140"/>
      <c r="J88" s="64"/>
      <c r="K88" s="140"/>
      <c r="L88" s="140"/>
      <c r="M88" s="140"/>
      <c r="N88" s="140"/>
      <c r="O88" s="140"/>
      <c r="P88" s="18"/>
      <c r="Q88" s="140"/>
      <c r="R88" s="64"/>
      <c r="S88" s="140"/>
      <c r="T88" s="140"/>
      <c r="U88" s="140"/>
      <c r="V88" s="140"/>
      <c r="W88" s="140"/>
      <c r="X88" s="18"/>
      <c r="Y88" s="140"/>
      <c r="Z88" s="18"/>
    </row>
    <row r="89" spans="1:26" x14ac:dyDescent="0.75">
      <c r="A89" s="136"/>
      <c r="B89" s="136"/>
      <c r="C89" s="140"/>
      <c r="D89" s="140"/>
      <c r="E89" s="140"/>
      <c r="F89" s="140"/>
      <c r="G89" s="140"/>
      <c r="H89" s="18"/>
      <c r="I89" s="140"/>
      <c r="J89" s="64"/>
      <c r="K89" s="140"/>
      <c r="L89" s="140"/>
      <c r="M89" s="140"/>
      <c r="N89" s="140"/>
      <c r="O89" s="140"/>
      <c r="P89" s="18"/>
      <c r="Q89" s="140"/>
      <c r="R89" s="64"/>
      <c r="S89" s="140"/>
      <c r="T89" s="140"/>
      <c r="U89" s="140"/>
      <c r="V89" s="140"/>
      <c r="W89" s="140"/>
      <c r="X89" s="18"/>
      <c r="Y89" s="140"/>
      <c r="Z89" s="18"/>
    </row>
    <row r="90" spans="1:26" x14ac:dyDescent="0.75">
      <c r="A90" s="136"/>
      <c r="B90" s="136"/>
      <c r="C90" s="140"/>
      <c r="D90" s="140"/>
      <c r="E90" s="140"/>
      <c r="F90" s="140"/>
      <c r="G90" s="140"/>
      <c r="H90" s="18"/>
      <c r="I90" s="140"/>
      <c r="J90" s="64"/>
      <c r="K90" s="140"/>
      <c r="L90" s="140"/>
      <c r="M90" s="140"/>
      <c r="N90" s="140"/>
      <c r="O90" s="140"/>
      <c r="P90" s="18"/>
      <c r="Q90" s="140"/>
      <c r="R90" s="64"/>
      <c r="S90" s="140"/>
      <c r="T90" s="140"/>
      <c r="U90" s="140"/>
      <c r="V90" s="140"/>
      <c r="W90" s="140"/>
      <c r="X90" s="18"/>
      <c r="Y90" s="140"/>
      <c r="Z90" s="18"/>
    </row>
    <row r="91" spans="1:26" x14ac:dyDescent="0.75">
      <c r="A91" s="136"/>
      <c r="B91" s="136"/>
      <c r="C91" s="140"/>
      <c r="D91" s="140"/>
      <c r="E91" s="140"/>
      <c r="F91" s="140"/>
      <c r="G91" s="140"/>
      <c r="H91" s="18"/>
      <c r="I91" s="140"/>
      <c r="J91" s="64"/>
      <c r="K91" s="140"/>
      <c r="L91" s="140"/>
      <c r="M91" s="140"/>
      <c r="N91" s="140"/>
      <c r="O91" s="140"/>
      <c r="P91" s="18"/>
      <c r="Q91" s="140"/>
      <c r="R91" s="64"/>
      <c r="S91" s="140"/>
      <c r="T91" s="140"/>
      <c r="U91" s="140"/>
      <c r="V91" s="140"/>
      <c r="W91" s="140"/>
      <c r="X91" s="18"/>
      <c r="Y91" s="140"/>
      <c r="Z91" s="18"/>
    </row>
    <row r="92" spans="1:26" x14ac:dyDescent="0.75">
      <c r="A92" s="136"/>
      <c r="B92" s="136"/>
      <c r="C92" s="140"/>
      <c r="D92" s="140"/>
      <c r="E92" s="140"/>
      <c r="F92" s="140"/>
      <c r="G92" s="140"/>
      <c r="H92" s="18"/>
      <c r="I92" s="140"/>
      <c r="J92" s="64"/>
      <c r="K92" s="140"/>
      <c r="L92" s="140"/>
      <c r="M92" s="140"/>
      <c r="N92" s="140"/>
      <c r="O92" s="140"/>
      <c r="P92" s="18"/>
      <c r="Q92" s="140"/>
      <c r="R92" s="64"/>
      <c r="S92" s="140"/>
      <c r="T92" s="140"/>
      <c r="U92" s="140"/>
      <c r="V92" s="140"/>
      <c r="W92" s="140"/>
      <c r="X92" s="18"/>
      <c r="Y92" s="140"/>
      <c r="Z92" s="18"/>
    </row>
    <row r="93" spans="1:26" x14ac:dyDescent="0.75">
      <c r="A93" s="136"/>
      <c r="B93" s="136"/>
      <c r="C93" s="140"/>
      <c r="D93" s="140"/>
      <c r="E93" s="140"/>
      <c r="F93" s="140"/>
      <c r="G93" s="140"/>
      <c r="H93" s="18"/>
      <c r="I93" s="140"/>
      <c r="J93" s="64"/>
      <c r="K93" s="140"/>
      <c r="L93" s="140"/>
      <c r="M93" s="140"/>
      <c r="N93" s="140"/>
      <c r="O93" s="140"/>
      <c r="P93" s="18"/>
      <c r="Q93" s="140"/>
      <c r="R93" s="64"/>
      <c r="S93" s="140"/>
      <c r="T93" s="140"/>
      <c r="U93" s="140"/>
      <c r="V93" s="140"/>
      <c r="W93" s="140"/>
      <c r="X93" s="18"/>
      <c r="Y93" s="140"/>
      <c r="Z93" s="18"/>
    </row>
    <row r="94" spans="1:26" x14ac:dyDescent="0.75">
      <c r="A94" s="136"/>
      <c r="B94" s="136"/>
      <c r="C94" s="140"/>
      <c r="D94" s="140"/>
      <c r="E94" s="140"/>
      <c r="F94" s="140"/>
      <c r="G94" s="140"/>
      <c r="H94" s="18"/>
      <c r="I94" s="140"/>
      <c r="J94" s="64"/>
      <c r="K94" s="140"/>
      <c r="L94" s="140"/>
      <c r="M94" s="140"/>
      <c r="N94" s="140"/>
      <c r="O94" s="140"/>
      <c r="P94" s="18"/>
      <c r="Q94" s="140"/>
      <c r="R94" s="64"/>
      <c r="S94" s="140"/>
      <c r="T94" s="140"/>
      <c r="U94" s="140"/>
      <c r="V94" s="140"/>
      <c r="W94" s="140"/>
      <c r="X94" s="18"/>
      <c r="Y94" s="140"/>
      <c r="Z94" s="18"/>
    </row>
    <row r="95" spans="1:26" x14ac:dyDescent="0.75">
      <c r="A95" s="136"/>
      <c r="B95" s="136"/>
      <c r="C95" s="140"/>
      <c r="D95" s="140"/>
      <c r="E95" s="140"/>
      <c r="F95" s="140"/>
      <c r="G95" s="140"/>
      <c r="H95" s="18"/>
      <c r="I95" s="140"/>
      <c r="J95" s="64"/>
      <c r="K95" s="140"/>
      <c r="L95" s="140"/>
      <c r="M95" s="140"/>
      <c r="N95" s="140"/>
      <c r="O95" s="140"/>
      <c r="P95" s="18"/>
      <c r="Q95" s="140"/>
      <c r="R95" s="64"/>
      <c r="S95" s="140"/>
      <c r="T95" s="140"/>
      <c r="U95" s="140"/>
      <c r="V95" s="140"/>
      <c r="W95" s="140"/>
      <c r="X95" s="18"/>
      <c r="Y95" s="140"/>
      <c r="Z95" s="18"/>
    </row>
    <row r="96" spans="1:26" x14ac:dyDescent="0.75">
      <c r="A96" s="136"/>
      <c r="B96" s="136"/>
      <c r="C96" s="140"/>
      <c r="D96" s="140"/>
      <c r="E96" s="140"/>
      <c r="F96" s="140"/>
      <c r="G96" s="140"/>
      <c r="H96" s="18"/>
      <c r="I96" s="140"/>
      <c r="J96" s="64"/>
      <c r="K96" s="140"/>
      <c r="L96" s="140"/>
      <c r="M96" s="140"/>
      <c r="N96" s="140"/>
      <c r="O96" s="140"/>
      <c r="P96" s="18"/>
      <c r="Q96" s="140"/>
      <c r="R96" s="64"/>
      <c r="S96" s="140"/>
      <c r="T96" s="140"/>
      <c r="U96" s="140"/>
      <c r="V96" s="140"/>
      <c r="W96" s="140"/>
      <c r="X96" s="18"/>
      <c r="Y96" s="140"/>
      <c r="Z96" s="18"/>
    </row>
    <row r="97" spans="1:26" x14ac:dyDescent="0.75">
      <c r="A97" s="136"/>
      <c r="B97" s="136"/>
      <c r="C97" s="140"/>
      <c r="D97" s="140"/>
      <c r="E97" s="140"/>
      <c r="F97" s="140"/>
      <c r="G97" s="140"/>
      <c r="H97" s="18"/>
      <c r="I97" s="140"/>
      <c r="J97" s="64"/>
      <c r="K97" s="140"/>
      <c r="L97" s="140"/>
      <c r="M97" s="140"/>
      <c r="N97" s="140"/>
      <c r="O97" s="140"/>
      <c r="P97" s="18"/>
      <c r="Q97" s="140"/>
      <c r="R97" s="64"/>
      <c r="S97" s="140"/>
      <c r="T97" s="140"/>
      <c r="U97" s="140"/>
      <c r="V97" s="140"/>
      <c r="W97" s="140"/>
      <c r="X97" s="18"/>
      <c r="Y97" s="140"/>
      <c r="Z97" s="18"/>
    </row>
    <row r="98" spans="1:26" x14ac:dyDescent="0.75">
      <c r="A98" s="136"/>
      <c r="B98" s="136"/>
      <c r="C98" s="140"/>
      <c r="D98" s="140"/>
      <c r="E98" s="140"/>
      <c r="F98" s="140"/>
      <c r="G98" s="140"/>
      <c r="H98" s="18"/>
      <c r="I98" s="140"/>
      <c r="J98" s="64"/>
      <c r="K98" s="140"/>
      <c r="L98" s="140"/>
      <c r="M98" s="140"/>
      <c r="N98" s="140"/>
      <c r="O98" s="140"/>
      <c r="P98" s="18"/>
      <c r="Q98" s="140"/>
      <c r="R98" s="64"/>
      <c r="S98" s="140"/>
      <c r="T98" s="140"/>
      <c r="U98" s="140"/>
      <c r="V98" s="140"/>
      <c r="W98" s="140"/>
      <c r="X98" s="18"/>
      <c r="Y98" s="140"/>
      <c r="Z98" s="18"/>
    </row>
    <row r="99" spans="1:26" x14ac:dyDescent="0.75">
      <c r="A99" s="136"/>
      <c r="B99" s="136"/>
      <c r="C99" s="140"/>
      <c r="D99" s="140"/>
      <c r="E99" s="140"/>
      <c r="F99" s="140"/>
      <c r="G99" s="140"/>
      <c r="H99" s="18"/>
      <c r="I99" s="140"/>
      <c r="J99" s="64"/>
      <c r="K99" s="140"/>
      <c r="L99" s="140"/>
      <c r="M99" s="140"/>
      <c r="N99" s="140"/>
      <c r="O99" s="140"/>
      <c r="P99" s="18"/>
      <c r="Q99" s="140"/>
      <c r="R99" s="64"/>
      <c r="S99" s="140"/>
      <c r="T99" s="140"/>
      <c r="U99" s="140"/>
      <c r="V99" s="140"/>
      <c r="W99" s="140"/>
      <c r="X99" s="18"/>
      <c r="Y99" s="140"/>
      <c r="Z99" s="18"/>
    </row>
    <row r="100" spans="1:26" x14ac:dyDescent="0.75">
      <c r="A100" s="136"/>
      <c r="B100" s="136"/>
      <c r="C100" s="140"/>
      <c r="D100" s="140"/>
      <c r="E100" s="140"/>
      <c r="F100" s="140"/>
      <c r="G100" s="140"/>
      <c r="H100" s="18"/>
      <c r="I100" s="140"/>
      <c r="J100" s="64"/>
      <c r="K100" s="140"/>
      <c r="L100" s="140"/>
      <c r="M100" s="140"/>
      <c r="N100" s="140"/>
      <c r="O100" s="140"/>
      <c r="P100" s="18"/>
      <c r="Q100" s="140"/>
      <c r="R100" s="64"/>
      <c r="S100" s="140"/>
      <c r="T100" s="140"/>
      <c r="U100" s="140"/>
      <c r="V100" s="140"/>
      <c r="W100" s="140"/>
      <c r="X100" s="18"/>
      <c r="Y100" s="140"/>
      <c r="Z100" s="18"/>
    </row>
    <row r="101" spans="1:26" x14ac:dyDescent="0.75">
      <c r="A101" s="136"/>
      <c r="B101" s="136"/>
      <c r="C101" s="140"/>
      <c r="D101" s="140"/>
      <c r="E101" s="140"/>
      <c r="F101" s="140"/>
      <c r="G101" s="140"/>
      <c r="H101" s="18"/>
      <c r="I101" s="140"/>
      <c r="J101" s="64"/>
      <c r="K101" s="140"/>
      <c r="L101" s="140"/>
      <c r="M101" s="140"/>
      <c r="N101" s="140"/>
      <c r="O101" s="140"/>
      <c r="P101" s="18"/>
      <c r="Q101" s="140"/>
      <c r="R101" s="64"/>
      <c r="S101" s="140"/>
      <c r="T101" s="140"/>
      <c r="U101" s="140"/>
      <c r="V101" s="140"/>
      <c r="W101" s="140"/>
      <c r="X101" s="18"/>
      <c r="Y101" s="140"/>
      <c r="Z101" s="18"/>
    </row>
    <row r="102" spans="1:26" x14ac:dyDescent="0.75">
      <c r="A102" s="136"/>
      <c r="B102" s="136"/>
      <c r="C102" s="140"/>
      <c r="D102" s="140"/>
      <c r="E102" s="140"/>
      <c r="F102" s="140"/>
      <c r="G102" s="140"/>
      <c r="H102" s="18"/>
      <c r="I102" s="140"/>
      <c r="J102" s="64"/>
      <c r="K102" s="140"/>
      <c r="L102" s="140"/>
      <c r="M102" s="140"/>
      <c r="N102" s="140"/>
      <c r="O102" s="140"/>
      <c r="P102" s="18"/>
      <c r="Q102" s="140"/>
      <c r="R102" s="64"/>
      <c r="S102" s="140"/>
      <c r="T102" s="140"/>
      <c r="U102" s="140"/>
      <c r="V102" s="140"/>
      <c r="W102" s="140"/>
      <c r="X102" s="18"/>
      <c r="Y102" s="140"/>
      <c r="Z102" s="18"/>
    </row>
    <row r="103" spans="1:26" x14ac:dyDescent="0.75">
      <c r="A103" s="136"/>
      <c r="B103" s="136"/>
      <c r="C103" s="140"/>
      <c r="D103" s="140"/>
      <c r="E103" s="140"/>
      <c r="F103" s="140"/>
      <c r="G103" s="140"/>
      <c r="H103" s="18"/>
      <c r="I103" s="140"/>
      <c r="J103" s="64"/>
      <c r="K103" s="140"/>
      <c r="L103" s="140"/>
      <c r="M103" s="140"/>
      <c r="N103" s="140"/>
      <c r="O103" s="140"/>
      <c r="P103" s="18"/>
      <c r="Q103" s="140"/>
      <c r="R103" s="64"/>
      <c r="S103" s="140"/>
      <c r="T103" s="140"/>
      <c r="U103" s="140"/>
      <c r="V103" s="140"/>
      <c r="W103" s="140"/>
      <c r="X103" s="18"/>
      <c r="Y103" s="140"/>
      <c r="Z103" s="18"/>
    </row>
    <row r="104" spans="1:26" x14ac:dyDescent="0.75">
      <c r="A104" s="136"/>
      <c r="B104" s="136"/>
      <c r="C104" s="140"/>
      <c r="D104" s="140"/>
      <c r="E104" s="140"/>
      <c r="F104" s="140"/>
      <c r="G104" s="140"/>
      <c r="H104" s="18"/>
      <c r="I104" s="140"/>
      <c r="J104" s="64"/>
      <c r="K104" s="140"/>
      <c r="L104" s="140"/>
      <c r="M104" s="140"/>
      <c r="N104" s="140"/>
      <c r="O104" s="140"/>
      <c r="P104" s="18"/>
      <c r="Q104" s="140"/>
      <c r="R104" s="64"/>
      <c r="S104" s="140"/>
      <c r="T104" s="140"/>
      <c r="U104" s="140"/>
      <c r="V104" s="140"/>
      <c r="W104" s="140"/>
      <c r="X104" s="18"/>
      <c r="Y104" s="140"/>
      <c r="Z104" s="18"/>
    </row>
    <row r="105" spans="1:26" x14ac:dyDescent="0.75">
      <c r="A105" s="136"/>
      <c r="B105" s="136"/>
      <c r="C105" s="140"/>
      <c r="D105" s="140"/>
      <c r="E105" s="140"/>
      <c r="F105" s="140"/>
      <c r="G105" s="140"/>
      <c r="H105" s="18"/>
      <c r="I105" s="140"/>
      <c r="J105" s="64"/>
      <c r="K105" s="140"/>
      <c r="L105" s="140"/>
      <c r="M105" s="140"/>
      <c r="N105" s="140"/>
      <c r="O105" s="140"/>
      <c r="P105" s="18"/>
      <c r="Q105" s="140"/>
      <c r="R105" s="64"/>
      <c r="S105" s="140"/>
      <c r="T105" s="140"/>
      <c r="U105" s="140"/>
      <c r="V105" s="140"/>
      <c r="W105" s="140"/>
      <c r="X105" s="18"/>
      <c r="Y105" s="140"/>
      <c r="Z105" s="18"/>
    </row>
    <row r="106" spans="1:26" x14ac:dyDescent="0.75">
      <c r="A106" s="136"/>
      <c r="B106" s="136"/>
      <c r="C106" s="140"/>
      <c r="D106" s="140"/>
      <c r="E106" s="140"/>
      <c r="F106" s="140"/>
      <c r="G106" s="140"/>
      <c r="H106" s="18"/>
      <c r="I106" s="140"/>
      <c r="J106" s="64"/>
      <c r="K106" s="140"/>
      <c r="L106" s="140"/>
      <c r="M106" s="140"/>
      <c r="N106" s="140"/>
      <c r="O106" s="140"/>
      <c r="P106" s="18"/>
      <c r="Q106" s="140"/>
      <c r="R106" s="64"/>
      <c r="S106" s="140"/>
      <c r="T106" s="140"/>
      <c r="U106" s="140"/>
      <c r="V106" s="140"/>
      <c r="W106" s="140"/>
      <c r="X106" s="18"/>
      <c r="Y106" s="140"/>
      <c r="Z106" s="18"/>
    </row>
    <row r="107" spans="1:26" x14ac:dyDescent="0.75">
      <c r="A107" s="136"/>
      <c r="B107" s="136"/>
      <c r="C107" s="140"/>
      <c r="D107" s="140"/>
      <c r="E107" s="140"/>
      <c r="F107" s="140"/>
      <c r="G107" s="140"/>
      <c r="H107" s="18"/>
      <c r="I107" s="140"/>
      <c r="J107" s="64"/>
      <c r="K107" s="140"/>
      <c r="L107" s="140"/>
      <c r="M107" s="140"/>
      <c r="N107" s="140"/>
      <c r="O107" s="140"/>
      <c r="P107" s="18"/>
      <c r="Q107" s="140"/>
      <c r="R107" s="64"/>
      <c r="S107" s="140"/>
      <c r="T107" s="140"/>
      <c r="U107" s="140"/>
      <c r="V107" s="140"/>
      <c r="W107" s="140"/>
      <c r="X107" s="18"/>
      <c r="Y107" s="140"/>
      <c r="Z107" s="18"/>
    </row>
    <row r="108" spans="1:26" x14ac:dyDescent="0.75">
      <c r="A108" s="136"/>
      <c r="B108" s="136"/>
      <c r="C108" s="140"/>
      <c r="D108" s="140"/>
      <c r="E108" s="140"/>
      <c r="F108" s="140"/>
      <c r="G108" s="140"/>
      <c r="H108" s="18"/>
      <c r="I108" s="140"/>
      <c r="J108" s="64"/>
      <c r="K108" s="140"/>
      <c r="L108" s="140"/>
      <c r="M108" s="140"/>
      <c r="N108" s="140"/>
      <c r="O108" s="140"/>
      <c r="P108" s="18"/>
      <c r="Q108" s="140"/>
      <c r="R108" s="64"/>
      <c r="S108" s="140"/>
      <c r="T108" s="140"/>
      <c r="U108" s="140"/>
      <c r="V108" s="140"/>
      <c r="W108" s="140"/>
      <c r="X108" s="18"/>
      <c r="Y108" s="140"/>
      <c r="Z108" s="18"/>
    </row>
    <row r="109" spans="1:26" x14ac:dyDescent="0.75">
      <c r="A109" s="136"/>
      <c r="B109" s="136"/>
      <c r="C109" s="140"/>
      <c r="D109" s="140"/>
      <c r="E109" s="140"/>
      <c r="F109" s="140"/>
      <c r="G109" s="140"/>
      <c r="H109" s="18"/>
      <c r="I109" s="140"/>
      <c r="J109" s="64"/>
      <c r="K109" s="140"/>
      <c r="L109" s="140"/>
      <c r="M109" s="140"/>
      <c r="N109" s="140"/>
      <c r="O109" s="140"/>
      <c r="P109" s="18"/>
      <c r="Q109" s="140"/>
      <c r="R109" s="64"/>
      <c r="S109" s="140"/>
      <c r="T109" s="140"/>
      <c r="U109" s="140"/>
      <c r="V109" s="140"/>
      <c r="W109" s="140"/>
      <c r="X109" s="18"/>
      <c r="Y109" s="140"/>
      <c r="Z109" s="18"/>
    </row>
    <row r="110" spans="1:26" x14ac:dyDescent="0.75">
      <c r="A110" s="136"/>
      <c r="B110" s="136"/>
      <c r="C110" s="140"/>
      <c r="D110" s="140"/>
      <c r="E110" s="140"/>
      <c r="F110" s="140"/>
      <c r="G110" s="140"/>
      <c r="H110" s="18"/>
      <c r="I110" s="140"/>
      <c r="J110" s="64"/>
      <c r="K110" s="140"/>
      <c r="L110" s="140"/>
      <c r="M110" s="140"/>
      <c r="N110" s="140"/>
      <c r="O110" s="140"/>
      <c r="P110" s="18"/>
      <c r="Q110" s="140"/>
      <c r="R110" s="64"/>
      <c r="S110" s="140"/>
      <c r="T110" s="140"/>
      <c r="U110" s="140"/>
      <c r="V110" s="140"/>
      <c r="W110" s="140"/>
      <c r="X110" s="18"/>
      <c r="Y110" s="140"/>
      <c r="Z110" s="18"/>
    </row>
    <row r="111" spans="1:26" x14ac:dyDescent="0.75">
      <c r="A111" s="136"/>
      <c r="B111" s="136"/>
      <c r="C111" s="140"/>
      <c r="D111" s="140"/>
      <c r="E111" s="140"/>
      <c r="F111" s="140"/>
      <c r="G111" s="140"/>
      <c r="H111" s="18"/>
      <c r="I111" s="140"/>
      <c r="J111" s="64"/>
      <c r="K111" s="140"/>
      <c r="L111" s="140"/>
      <c r="M111" s="140"/>
      <c r="N111" s="140"/>
      <c r="O111" s="140"/>
      <c r="P111" s="18"/>
      <c r="Q111" s="140"/>
      <c r="R111" s="64"/>
      <c r="S111" s="140"/>
      <c r="T111" s="140"/>
      <c r="U111" s="140"/>
      <c r="V111" s="140"/>
      <c r="W111" s="140"/>
      <c r="X111" s="18"/>
      <c r="Y111" s="140"/>
      <c r="Z111" s="18"/>
    </row>
    <row r="112" spans="1:26" x14ac:dyDescent="0.75">
      <c r="A112" s="136"/>
      <c r="B112" s="136"/>
      <c r="C112" s="140"/>
      <c r="D112" s="140"/>
      <c r="E112" s="140"/>
      <c r="F112" s="140"/>
      <c r="G112" s="140"/>
      <c r="H112" s="18"/>
      <c r="I112" s="140"/>
      <c r="J112" s="64"/>
      <c r="K112" s="140"/>
      <c r="L112" s="140"/>
      <c r="M112" s="140"/>
      <c r="N112" s="140"/>
      <c r="O112" s="140"/>
      <c r="P112" s="18"/>
      <c r="Q112" s="140"/>
      <c r="R112" s="64"/>
      <c r="S112" s="140"/>
      <c r="T112" s="140"/>
      <c r="U112" s="140"/>
      <c r="V112" s="140"/>
      <c r="W112" s="140"/>
      <c r="X112" s="18"/>
      <c r="Y112" s="140"/>
      <c r="Z112" s="18"/>
    </row>
    <row r="113" spans="1:26" x14ac:dyDescent="0.75">
      <c r="A113" s="136"/>
      <c r="B113" s="136"/>
      <c r="C113" s="140"/>
      <c r="D113" s="140"/>
      <c r="E113" s="140"/>
      <c r="F113" s="140"/>
      <c r="G113" s="140"/>
      <c r="H113" s="18"/>
      <c r="I113" s="140"/>
      <c r="J113" s="64"/>
      <c r="K113" s="140"/>
      <c r="L113" s="140"/>
      <c r="M113" s="140"/>
      <c r="N113" s="140"/>
      <c r="O113" s="140"/>
      <c r="P113" s="18"/>
      <c r="Q113" s="140"/>
      <c r="R113" s="64"/>
      <c r="S113" s="140"/>
      <c r="T113" s="140"/>
      <c r="U113" s="140"/>
      <c r="V113" s="140"/>
      <c r="W113" s="140"/>
      <c r="X113" s="18"/>
      <c r="Y113" s="140"/>
      <c r="Z113" s="18"/>
    </row>
    <row r="114" spans="1:26" x14ac:dyDescent="0.75">
      <c r="A114" s="136"/>
      <c r="B114" s="136"/>
      <c r="C114" s="140"/>
      <c r="D114" s="140"/>
      <c r="E114" s="140"/>
      <c r="F114" s="140"/>
      <c r="G114" s="140"/>
      <c r="H114" s="18"/>
      <c r="I114" s="140"/>
      <c r="J114" s="64"/>
      <c r="K114" s="140"/>
      <c r="L114" s="140"/>
      <c r="M114" s="140"/>
      <c r="N114" s="140"/>
      <c r="O114" s="140"/>
      <c r="P114" s="18"/>
      <c r="Q114" s="140"/>
      <c r="R114" s="64"/>
      <c r="S114" s="140"/>
      <c r="T114" s="140"/>
      <c r="U114" s="140"/>
      <c r="V114" s="140"/>
      <c r="W114" s="140"/>
      <c r="X114" s="18"/>
      <c r="Y114" s="140"/>
      <c r="Z114" s="18"/>
    </row>
  </sheetData>
  <mergeCells count="25">
    <mergeCell ref="A32:AG32"/>
    <mergeCell ref="A35:AG35"/>
    <mergeCell ref="A36:I36"/>
    <mergeCell ref="A6:AG6"/>
    <mergeCell ref="A14:AG14"/>
    <mergeCell ref="A20:AG20"/>
    <mergeCell ref="A29:Q29"/>
    <mergeCell ref="A30:AG30"/>
    <mergeCell ref="A31:AG31"/>
    <mergeCell ref="AG4:AG5"/>
    <mergeCell ref="A1:AG1"/>
    <mergeCell ref="A2:A5"/>
    <mergeCell ref="C3:I3"/>
    <mergeCell ref="K3:Q3"/>
    <mergeCell ref="S3:Y3"/>
    <mergeCell ref="AA3:AG3"/>
    <mergeCell ref="C4:C5"/>
    <mergeCell ref="E4:G4"/>
    <mergeCell ref="K4:K5"/>
    <mergeCell ref="M4:O4"/>
    <mergeCell ref="S4:S5"/>
    <mergeCell ref="U4:W4"/>
    <mergeCell ref="Y4:Y5"/>
    <mergeCell ref="AA4:AA5"/>
    <mergeCell ref="AC4:AE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A73AE-5767-4D23-A3E9-564A66A753A7}">
  <dimension ref="A1:AB56"/>
  <sheetViews>
    <sheetView showGridLines="0" zoomScale="90" zoomScaleNormal="90" workbookViewId="0">
      <selection activeCell="A56" sqref="A56:S56"/>
    </sheetView>
  </sheetViews>
  <sheetFormatPr defaultColWidth="8.83984375" defaultRowHeight="14.4" x14ac:dyDescent="0.55000000000000004"/>
  <cols>
    <col min="1" max="1" width="45.83984375" style="44" customWidth="1"/>
    <col min="2" max="2" width="2.15625" style="44" customWidth="1"/>
    <col min="3" max="3" width="13.83984375" style="44" customWidth="1"/>
    <col min="4" max="4" width="12.26171875" style="44" customWidth="1"/>
    <col min="5" max="5" width="13.41796875" style="44" customWidth="1"/>
    <col min="6" max="6" width="11.68359375" style="44" customWidth="1"/>
    <col min="7" max="7" width="14.15625" style="44" customWidth="1"/>
    <col min="8" max="8" width="1.83984375" style="44" customWidth="1"/>
    <col min="9" max="9" width="14.41796875" style="44" customWidth="1"/>
    <col min="10" max="10" width="13" style="44" customWidth="1"/>
    <col min="11" max="11" width="12.83984375" style="44" customWidth="1"/>
    <col min="12" max="12" width="11.68359375" style="44" customWidth="1"/>
    <col min="13" max="13" width="15.15625" style="44" customWidth="1"/>
    <col min="14" max="14" width="1.83984375" style="44" customWidth="1"/>
    <col min="15" max="15" width="13.41796875" style="44" customWidth="1"/>
    <col min="16" max="16" width="11.578125" style="44" customWidth="1"/>
    <col min="17" max="17" width="12.578125" style="44" customWidth="1"/>
    <col min="18" max="18" width="12.41796875" style="44" customWidth="1"/>
    <col min="19" max="19" width="15.26171875" style="44" customWidth="1"/>
    <col min="20" max="20" width="2.68359375" style="44" customWidth="1"/>
    <col min="21" max="22" width="8.83984375" style="44"/>
    <col min="23" max="23" width="12.15625" style="44" customWidth="1"/>
    <col min="24" max="16384" width="8.83984375" style="44"/>
  </cols>
  <sheetData>
    <row r="1" spans="1:28" s="188" customFormat="1" ht="22.5" customHeight="1" x14ac:dyDescent="0.55000000000000004">
      <c r="A1" s="216" t="s">
        <v>376</v>
      </c>
      <c r="B1" s="216"/>
      <c r="C1" s="235"/>
      <c r="D1" s="235"/>
      <c r="E1" s="235"/>
      <c r="F1" s="235"/>
      <c r="G1" s="235"/>
      <c r="H1" s="216"/>
      <c r="I1" s="216"/>
      <c r="J1" s="216"/>
      <c r="K1" s="216"/>
      <c r="L1" s="216"/>
      <c r="M1" s="216"/>
      <c r="N1" s="216"/>
      <c r="O1" s="216"/>
      <c r="P1" s="216"/>
      <c r="Q1" s="216"/>
      <c r="R1" s="216"/>
      <c r="S1" s="216"/>
      <c r="T1" s="186"/>
      <c r="U1" s="186"/>
      <c r="V1" s="186"/>
      <c r="W1" s="186"/>
      <c r="X1" s="186"/>
      <c r="Y1" s="187"/>
      <c r="Z1" s="187"/>
      <c r="AA1" s="187"/>
      <c r="AB1" s="187"/>
    </row>
    <row r="2" spans="1:28" ht="23.25" customHeight="1" x14ac:dyDescent="0.55000000000000004">
      <c r="A2" s="236" t="s">
        <v>268</v>
      </c>
      <c r="B2" s="45"/>
      <c r="C2" s="46"/>
      <c r="D2" s="46"/>
      <c r="E2" s="46"/>
      <c r="F2" s="46"/>
      <c r="G2" s="46"/>
      <c r="H2" s="46"/>
      <c r="I2" s="237" t="s">
        <v>246</v>
      </c>
      <c r="J2" s="237"/>
      <c r="K2" s="237"/>
      <c r="L2" s="237"/>
      <c r="M2" s="237"/>
      <c r="N2" s="237"/>
      <c r="O2" s="237"/>
      <c r="P2" s="237"/>
      <c r="Q2" s="237"/>
      <c r="R2" s="237"/>
      <c r="S2" s="237"/>
      <c r="T2" s="42"/>
      <c r="U2" s="42"/>
      <c r="V2" s="42"/>
      <c r="W2" s="42"/>
      <c r="X2" s="42"/>
      <c r="Y2" s="43"/>
      <c r="Z2" s="43"/>
      <c r="AA2" s="43"/>
      <c r="AB2" s="43"/>
    </row>
    <row r="3" spans="1:28" ht="2.25" customHeight="1" x14ac:dyDescent="0.55000000000000004">
      <c r="A3" s="223"/>
      <c r="B3" s="45"/>
      <c r="C3" s="47"/>
      <c r="D3" s="47"/>
      <c r="E3" s="47"/>
      <c r="F3" s="47"/>
      <c r="G3" s="47"/>
      <c r="H3" s="47"/>
      <c r="I3" s="47"/>
      <c r="J3" s="47"/>
      <c r="K3" s="47"/>
      <c r="L3" s="47"/>
      <c r="M3" s="47"/>
      <c r="N3" s="47"/>
      <c r="O3" s="47"/>
      <c r="P3" s="47"/>
      <c r="Q3" s="47"/>
      <c r="R3" s="47"/>
      <c r="S3" s="47"/>
      <c r="T3" s="42"/>
      <c r="U3" s="42"/>
      <c r="V3" s="42"/>
      <c r="W3" s="42"/>
      <c r="X3" s="42"/>
      <c r="Y3" s="43"/>
      <c r="Z3" s="43"/>
      <c r="AA3" s="43"/>
      <c r="AB3" s="43"/>
    </row>
    <row r="4" spans="1:28" ht="8.25" customHeight="1" x14ac:dyDescent="0.55000000000000004">
      <c r="A4" s="223"/>
      <c r="B4" s="45"/>
      <c r="C4" s="47"/>
      <c r="D4" s="47"/>
      <c r="E4" s="47"/>
      <c r="F4" s="47"/>
      <c r="G4" s="47"/>
      <c r="H4" s="47"/>
      <c r="I4" s="46"/>
      <c r="J4" s="46"/>
      <c r="K4" s="46"/>
      <c r="L4" s="46"/>
      <c r="M4" s="46"/>
      <c r="N4" s="46"/>
      <c r="O4" s="46"/>
      <c r="P4" s="46"/>
      <c r="Q4" s="46"/>
      <c r="R4" s="46"/>
      <c r="S4" s="46"/>
      <c r="T4" s="42"/>
      <c r="U4" s="42"/>
      <c r="V4" s="42"/>
      <c r="W4" s="42"/>
      <c r="X4" s="42"/>
      <c r="Y4" s="43"/>
      <c r="Z4" s="43"/>
      <c r="AA4" s="43"/>
      <c r="AB4" s="43"/>
    </row>
    <row r="5" spans="1:28" ht="26.25" customHeight="1" x14ac:dyDescent="0.55000000000000004">
      <c r="A5" s="223"/>
      <c r="B5" s="45"/>
      <c r="C5" s="238" t="s">
        <v>269</v>
      </c>
      <c r="D5" s="238"/>
      <c r="E5" s="238"/>
      <c r="F5" s="238"/>
      <c r="G5" s="238"/>
      <c r="H5" s="49"/>
      <c r="I5" s="239" t="s">
        <v>365</v>
      </c>
      <c r="J5" s="239"/>
      <c r="K5" s="239"/>
      <c r="L5" s="239"/>
      <c r="M5" s="239"/>
      <c r="N5" s="47"/>
      <c r="O5" s="239" t="s">
        <v>270</v>
      </c>
      <c r="P5" s="239"/>
      <c r="Q5" s="239"/>
      <c r="R5" s="239"/>
      <c r="S5" s="239"/>
      <c r="T5" s="42"/>
      <c r="U5" s="50"/>
      <c r="V5" s="50"/>
      <c r="W5" s="50"/>
      <c r="Z5" s="43"/>
      <c r="AA5" s="43"/>
      <c r="AB5" s="43"/>
    </row>
    <row r="6" spans="1:28" ht="105.6" customHeight="1" x14ac:dyDescent="0.55000000000000004">
      <c r="A6" s="224"/>
      <c r="B6" s="45"/>
      <c r="C6" s="51" t="s">
        <v>271</v>
      </c>
      <c r="D6" s="48" t="s">
        <v>272</v>
      </c>
      <c r="E6" s="48" t="s">
        <v>273</v>
      </c>
      <c r="F6" s="48" t="s">
        <v>274</v>
      </c>
      <c r="G6" s="48" t="s">
        <v>275</v>
      </c>
      <c r="H6" s="49"/>
      <c r="I6" s="51" t="s">
        <v>271</v>
      </c>
      <c r="J6" s="48" t="s">
        <v>272</v>
      </c>
      <c r="K6" s="48" t="s">
        <v>273</v>
      </c>
      <c r="L6" s="48" t="s">
        <v>274</v>
      </c>
      <c r="M6" s="48" t="s">
        <v>275</v>
      </c>
      <c r="N6" s="49"/>
      <c r="O6" s="51" t="s">
        <v>271</v>
      </c>
      <c r="P6" s="48" t="s">
        <v>272</v>
      </c>
      <c r="Q6" s="48" t="s">
        <v>273</v>
      </c>
      <c r="R6" s="48" t="s">
        <v>274</v>
      </c>
      <c r="S6" s="48" t="s">
        <v>275</v>
      </c>
      <c r="T6" s="42"/>
      <c r="U6" s="50"/>
      <c r="V6" s="50"/>
      <c r="W6" s="50"/>
      <c r="X6" s="42"/>
      <c r="Y6" s="43"/>
      <c r="Z6" s="43"/>
      <c r="AA6" s="43"/>
      <c r="AB6" s="43"/>
    </row>
    <row r="7" spans="1:28" ht="28.5" customHeight="1" x14ac:dyDescent="0.55000000000000004">
      <c r="A7" s="233" t="s">
        <v>257</v>
      </c>
      <c r="B7" s="233"/>
      <c r="C7" s="233"/>
      <c r="D7" s="233"/>
      <c r="E7" s="233"/>
      <c r="F7" s="233"/>
      <c r="G7" s="233"/>
      <c r="H7" s="233"/>
      <c r="I7" s="233"/>
      <c r="J7" s="233"/>
      <c r="K7" s="233"/>
      <c r="L7" s="233"/>
      <c r="M7" s="233"/>
      <c r="N7" s="233"/>
      <c r="O7" s="233"/>
      <c r="P7" s="233"/>
      <c r="Q7" s="233"/>
      <c r="R7" s="233"/>
      <c r="S7" s="233"/>
      <c r="T7" s="42"/>
      <c r="U7" s="50"/>
      <c r="V7" s="50"/>
      <c r="W7" s="50"/>
      <c r="X7" s="42"/>
      <c r="Y7" s="43"/>
      <c r="Z7" s="43"/>
      <c r="AA7" s="43"/>
      <c r="AB7" s="43"/>
    </row>
    <row r="8" spans="1:28" ht="24" customHeight="1" x14ac:dyDescent="0.55000000000000004">
      <c r="A8" s="52" t="s">
        <v>276</v>
      </c>
      <c r="B8" s="53"/>
      <c r="C8" s="54">
        <v>127175.28579497203</v>
      </c>
      <c r="D8" s="55">
        <v>542</v>
      </c>
      <c r="E8" s="55">
        <v>39</v>
      </c>
      <c r="F8" s="56">
        <f>(D8/C8)*1000</f>
        <v>4.2618343384248041</v>
      </c>
      <c r="G8" s="56">
        <v>100</v>
      </c>
      <c r="H8" s="57"/>
      <c r="I8" s="54">
        <v>96879.285794972035</v>
      </c>
      <c r="J8" s="55">
        <v>417</v>
      </c>
      <c r="K8" s="55">
        <v>29</v>
      </c>
      <c r="L8" s="56">
        <f>(J8/I8)*1000</f>
        <v>4.3043257036649418</v>
      </c>
      <c r="M8" s="56">
        <f>(J8/D8)*100</f>
        <v>76.937269372693734</v>
      </c>
      <c r="N8" s="57"/>
      <c r="O8" s="54">
        <v>30296</v>
      </c>
      <c r="P8" s="55">
        <v>125</v>
      </c>
      <c r="Q8" s="55">
        <v>10</v>
      </c>
      <c r="R8" s="58">
        <f>+(P8/O8)*1000</f>
        <v>4.1259572220755212</v>
      </c>
      <c r="S8" s="58">
        <f>(P8/D8)*100</f>
        <v>23.062730627306273</v>
      </c>
      <c r="T8" s="42"/>
      <c r="U8" s="42"/>
      <c r="V8" s="42"/>
      <c r="W8" s="42"/>
      <c r="X8" s="42"/>
      <c r="Y8" s="43"/>
      <c r="Z8" s="43"/>
      <c r="AA8" s="43"/>
      <c r="AB8" s="43"/>
    </row>
    <row r="9" spans="1:28" ht="24" customHeight="1" x14ac:dyDescent="0.55000000000000004">
      <c r="A9" s="59" t="s">
        <v>277</v>
      </c>
      <c r="B9" s="53"/>
      <c r="C9" s="12">
        <v>46345.650064599467</v>
      </c>
      <c r="D9" s="11">
        <v>28</v>
      </c>
      <c r="E9" s="11">
        <v>11</v>
      </c>
      <c r="F9" s="60">
        <f>(D9/C9)*1000</f>
        <v>0.60415594475364676</v>
      </c>
      <c r="G9" s="60">
        <v>100</v>
      </c>
      <c r="H9" s="57"/>
      <c r="I9" s="12">
        <v>34025.650064599467</v>
      </c>
      <c r="J9" s="11">
        <v>23</v>
      </c>
      <c r="K9" s="11">
        <v>8</v>
      </c>
      <c r="L9" s="60">
        <f>(J9/I9)*1000</f>
        <v>0.67596063429598852</v>
      </c>
      <c r="M9" s="60">
        <f>(J9/D9)*100</f>
        <v>82.142857142857139</v>
      </c>
      <c r="N9" s="57"/>
      <c r="O9" s="12">
        <v>12320</v>
      </c>
      <c r="P9" s="11">
        <v>5</v>
      </c>
      <c r="Q9" s="11">
        <v>3</v>
      </c>
      <c r="R9" s="61">
        <f>(P9/O9)*1000</f>
        <v>0.4058441558441559</v>
      </c>
      <c r="S9" s="61">
        <f>(P9/D9)*100</f>
        <v>17.857142857142858</v>
      </c>
      <c r="T9" s="42"/>
      <c r="U9" s="42"/>
      <c r="V9" s="42"/>
      <c r="W9" s="42"/>
      <c r="X9" s="42"/>
      <c r="Y9" s="43"/>
      <c r="Z9" s="43"/>
      <c r="AA9" s="43"/>
      <c r="AB9" s="43"/>
    </row>
    <row r="10" spans="1:28" ht="7.15" customHeight="1" x14ac:dyDescent="0.55000000000000004">
      <c r="A10" s="59"/>
      <c r="B10" s="53"/>
      <c r="C10" s="57"/>
      <c r="D10" s="57"/>
      <c r="E10" s="57"/>
      <c r="F10" s="60"/>
      <c r="G10" s="60"/>
      <c r="H10" s="57"/>
      <c r="I10" s="57"/>
      <c r="J10" s="57"/>
      <c r="K10" s="57"/>
      <c r="L10" s="60"/>
      <c r="M10" s="60"/>
      <c r="N10" s="57"/>
      <c r="O10" s="57"/>
      <c r="P10" s="57"/>
      <c r="Q10" s="57"/>
      <c r="R10" s="61"/>
      <c r="S10" s="61"/>
      <c r="T10" s="42"/>
      <c r="U10" s="42"/>
      <c r="V10" s="42"/>
      <c r="W10" s="42"/>
      <c r="X10" s="42"/>
      <c r="Y10" s="43"/>
      <c r="Z10" s="43"/>
      <c r="AA10" s="43"/>
      <c r="AB10" s="43"/>
    </row>
    <row r="11" spans="1:28" ht="19.149999999999999" customHeight="1" x14ac:dyDescent="0.55000000000000004">
      <c r="A11" s="62" t="s">
        <v>278</v>
      </c>
      <c r="B11" s="63"/>
      <c r="C11" s="12">
        <v>116277.97915036137</v>
      </c>
      <c r="D11" s="11">
        <v>109</v>
      </c>
      <c r="E11" s="11">
        <v>35</v>
      </c>
      <c r="F11" s="60">
        <f>(D11/C11)*1000</f>
        <v>0.93740879224474594</v>
      </c>
      <c r="G11" s="60">
        <v>100</v>
      </c>
      <c r="H11" s="64"/>
      <c r="I11" s="12">
        <v>89230.979150361367</v>
      </c>
      <c r="J11" s="11">
        <v>82</v>
      </c>
      <c r="K11" s="11">
        <v>26</v>
      </c>
      <c r="L11" s="60">
        <f>(J11/I11)*1000</f>
        <v>0.91896335533675377</v>
      </c>
      <c r="M11" s="60">
        <f>(J11/D11)*100</f>
        <v>75.22935779816514</v>
      </c>
      <c r="N11" s="64"/>
      <c r="O11" s="12">
        <v>27047</v>
      </c>
      <c r="P11" s="11">
        <v>27</v>
      </c>
      <c r="Q11" s="11">
        <v>9</v>
      </c>
      <c r="R11" s="61">
        <f>(P11/O11)*1000</f>
        <v>0.99826228417199692</v>
      </c>
      <c r="S11" s="61">
        <f>(P11/D11)*100</f>
        <v>24.770642201834864</v>
      </c>
    </row>
    <row r="12" spans="1:28" ht="7.5" customHeight="1" x14ac:dyDescent="0.55000000000000004">
      <c r="A12" s="62"/>
      <c r="B12" s="63"/>
      <c r="C12" s="64"/>
      <c r="D12" s="64"/>
      <c r="E12" s="64"/>
      <c r="F12" s="60"/>
      <c r="G12" s="60"/>
      <c r="H12" s="64"/>
      <c r="I12" s="64"/>
      <c r="J12" s="64"/>
      <c r="K12" s="64"/>
      <c r="L12" s="60"/>
      <c r="M12" s="60"/>
      <c r="N12" s="64"/>
      <c r="O12" s="64"/>
      <c r="P12" s="64"/>
      <c r="Q12" s="64"/>
      <c r="R12" s="60"/>
      <c r="S12" s="60"/>
    </row>
    <row r="13" spans="1:28" ht="18" customHeight="1" x14ac:dyDescent="0.55000000000000004">
      <c r="A13" s="62" t="s">
        <v>279</v>
      </c>
      <c r="B13" s="63"/>
      <c r="C13" s="12">
        <v>77633.3434199888</v>
      </c>
      <c r="D13" s="11">
        <v>41</v>
      </c>
      <c r="E13" s="11">
        <v>21</v>
      </c>
      <c r="F13" s="60">
        <f>(D13/C13)*1000</f>
        <v>0.52812358960497174</v>
      </c>
      <c r="G13" s="60">
        <v>100</v>
      </c>
      <c r="H13" s="64"/>
      <c r="I13" s="12">
        <v>53774.3434199888</v>
      </c>
      <c r="J13" s="11">
        <v>29</v>
      </c>
      <c r="K13" s="11">
        <v>13</v>
      </c>
      <c r="L13" s="60">
        <f>(J13/I13)*1000</f>
        <v>0.539290638539349</v>
      </c>
      <c r="M13" s="60">
        <f>(J13/D13)*100</f>
        <v>70.731707317073173</v>
      </c>
      <c r="N13" s="64"/>
      <c r="O13" s="12">
        <v>23859</v>
      </c>
      <c r="P13" s="11">
        <v>12</v>
      </c>
      <c r="Q13" s="11">
        <v>8</v>
      </c>
      <c r="R13" s="61">
        <f>(P13/O13)*1000</f>
        <v>0.50295485980133281</v>
      </c>
      <c r="S13" s="61">
        <f>(P13/D13)*100</f>
        <v>29.268292682926827</v>
      </c>
    </row>
    <row r="14" spans="1:28" ht="6.75" customHeight="1" x14ac:dyDescent="0.55000000000000004">
      <c r="A14" s="62"/>
      <c r="B14" s="63"/>
      <c r="C14" s="64"/>
      <c r="D14" s="64"/>
      <c r="E14" s="64"/>
      <c r="F14" s="60"/>
      <c r="G14" s="60"/>
      <c r="H14" s="64"/>
      <c r="I14" s="64"/>
      <c r="J14" s="64"/>
      <c r="K14" s="64"/>
      <c r="L14" s="60"/>
      <c r="M14" s="60"/>
      <c r="N14" s="64"/>
      <c r="O14" s="64"/>
      <c r="P14" s="64"/>
      <c r="Q14" s="64"/>
      <c r="R14" s="60"/>
      <c r="S14" s="60"/>
    </row>
    <row r="15" spans="1:28" ht="19.149999999999999" customHeight="1" x14ac:dyDescent="0.55000000000000004">
      <c r="A15" s="59" t="s">
        <v>280</v>
      </c>
      <c r="B15" s="63"/>
      <c r="C15" s="12">
        <v>76041.206491689343</v>
      </c>
      <c r="D15" s="11">
        <v>38</v>
      </c>
      <c r="E15" s="11">
        <v>19</v>
      </c>
      <c r="F15" s="60">
        <f>(D15/C15)*1000</f>
        <v>0.49972905156565439</v>
      </c>
      <c r="G15" s="60">
        <v>100</v>
      </c>
      <c r="H15" s="64"/>
      <c r="I15" s="12">
        <v>61308.206491689343</v>
      </c>
      <c r="J15" s="11">
        <v>29</v>
      </c>
      <c r="K15" s="11">
        <v>15</v>
      </c>
      <c r="L15" s="60">
        <f>(J15/I15)*1000</f>
        <v>0.47301987220799069</v>
      </c>
      <c r="M15" s="60">
        <f>(J15/D15)*100</f>
        <v>76.31578947368422</v>
      </c>
      <c r="N15" s="64"/>
      <c r="O15" s="12">
        <v>14733</v>
      </c>
      <c r="P15" s="11">
        <v>9</v>
      </c>
      <c r="Q15" s="11">
        <v>4</v>
      </c>
      <c r="R15" s="61">
        <f>(P15/O15)*1000</f>
        <v>0.61087354917532077</v>
      </c>
      <c r="S15" s="61">
        <f>(P15/D15)*100</f>
        <v>23.684210526315788</v>
      </c>
    </row>
    <row r="16" spans="1:28" ht="7.15" customHeight="1" x14ac:dyDescent="0.55000000000000004">
      <c r="A16" s="59"/>
      <c r="B16" s="63"/>
      <c r="C16" s="64"/>
      <c r="D16" s="64"/>
      <c r="E16" s="64"/>
      <c r="F16" s="60"/>
      <c r="G16" s="60"/>
      <c r="H16" s="64"/>
      <c r="I16" s="64"/>
      <c r="J16" s="64"/>
      <c r="K16" s="64"/>
      <c r="L16" s="60"/>
      <c r="M16" s="60"/>
      <c r="N16" s="64"/>
      <c r="O16" s="64"/>
      <c r="P16" s="64"/>
      <c r="Q16" s="64"/>
      <c r="R16" s="60"/>
      <c r="S16" s="60"/>
    </row>
    <row r="17" spans="1:28" ht="19.899999999999999" customHeight="1" x14ac:dyDescent="0.55000000000000004">
      <c r="A17" s="62" t="s">
        <v>281</v>
      </c>
      <c r="B17" s="63"/>
      <c r="C17" s="12">
        <v>115106.66847331203</v>
      </c>
      <c r="D17" s="11">
        <v>263</v>
      </c>
      <c r="E17" s="11">
        <v>34</v>
      </c>
      <c r="F17" s="60">
        <f>(D17/C17)*1000</f>
        <v>2.2848372165421296</v>
      </c>
      <c r="G17" s="60">
        <v>100</v>
      </c>
      <c r="H17" s="65"/>
      <c r="I17" s="12">
        <v>87998.668473312035</v>
      </c>
      <c r="J17" s="11">
        <v>217</v>
      </c>
      <c r="K17" s="11">
        <v>25</v>
      </c>
      <c r="L17" s="60">
        <f>(J17/I17)*1000</f>
        <v>2.4659464031073499</v>
      </c>
      <c r="M17" s="60">
        <f>(J17/D17)*100</f>
        <v>82.50950570342205</v>
      </c>
      <c r="N17" s="64"/>
      <c r="O17" s="12">
        <v>27108</v>
      </c>
      <c r="P17" s="11">
        <v>46</v>
      </c>
      <c r="Q17" s="11">
        <v>9</v>
      </c>
      <c r="R17" s="61">
        <f>(P17/O17)*1000</f>
        <v>1.6969160395455216</v>
      </c>
      <c r="S17" s="61">
        <f>(P17/D17)*100</f>
        <v>17.490494296577946</v>
      </c>
      <c r="U17" s="66"/>
    </row>
    <row r="18" spans="1:28" ht="6.75" customHeight="1" x14ac:dyDescent="0.55000000000000004">
      <c r="A18" s="62"/>
      <c r="B18" s="63"/>
      <c r="C18" s="64"/>
      <c r="D18" s="64"/>
      <c r="E18" s="64"/>
      <c r="F18" s="60"/>
      <c r="G18" s="60"/>
      <c r="H18" s="64"/>
      <c r="I18" s="64"/>
      <c r="J18" s="64"/>
      <c r="K18" s="64"/>
      <c r="L18" s="60"/>
      <c r="M18" s="60"/>
      <c r="N18" s="64"/>
      <c r="O18" s="64"/>
      <c r="P18" s="64"/>
      <c r="Q18" s="64"/>
      <c r="R18" s="60"/>
      <c r="S18" s="60"/>
      <c r="U18" s="66"/>
    </row>
    <row r="19" spans="1:28" ht="17.100000000000001" x14ac:dyDescent="0.55000000000000004">
      <c r="A19" s="67" t="s">
        <v>282</v>
      </c>
      <c r="B19" s="68"/>
      <c r="C19" s="27">
        <v>77000.315050326535</v>
      </c>
      <c r="D19" s="69">
        <v>63</v>
      </c>
      <c r="E19" s="69">
        <v>23</v>
      </c>
      <c r="F19" s="70">
        <f>(D19/C19)*1000</f>
        <v>0.8181784705533206</v>
      </c>
      <c r="G19" s="70">
        <v>100</v>
      </c>
      <c r="H19" s="71"/>
      <c r="I19" s="27">
        <v>56212.315050326535</v>
      </c>
      <c r="J19" s="69">
        <v>37</v>
      </c>
      <c r="K19" s="69">
        <v>15</v>
      </c>
      <c r="L19" s="70">
        <f>(J19/I19)*1000</f>
        <v>0.65821875450022171</v>
      </c>
      <c r="M19" s="70">
        <f>(J19/D19)*100</f>
        <v>58.730158730158735</v>
      </c>
      <c r="N19" s="71"/>
      <c r="O19" s="27">
        <v>20788</v>
      </c>
      <c r="P19" s="69">
        <v>26</v>
      </c>
      <c r="Q19" s="69">
        <v>8</v>
      </c>
      <c r="R19" s="72">
        <f>(P19/O19)*1000</f>
        <v>1.2507215701366174</v>
      </c>
      <c r="S19" s="72">
        <f>(P19/D19)*100</f>
        <v>41.269841269841265</v>
      </c>
      <c r="U19" s="66"/>
    </row>
    <row r="20" spans="1:28" ht="6" customHeight="1" x14ac:dyDescent="0.55000000000000004">
      <c r="A20" s="62"/>
      <c r="B20" s="63"/>
      <c r="C20" s="64"/>
      <c r="D20" s="64"/>
      <c r="E20" s="64"/>
      <c r="F20" s="60"/>
      <c r="G20" s="60"/>
      <c r="H20" s="64"/>
      <c r="I20" s="64"/>
      <c r="J20" s="64"/>
      <c r="K20" s="64"/>
      <c r="L20" s="60"/>
      <c r="M20" s="60"/>
      <c r="N20" s="64"/>
      <c r="O20" s="64"/>
      <c r="P20" s="64"/>
      <c r="Q20" s="64"/>
      <c r="R20" s="60"/>
      <c r="S20" s="60"/>
      <c r="U20" s="66"/>
    </row>
    <row r="21" spans="1:28" ht="24" customHeight="1" x14ac:dyDescent="0.55000000000000004">
      <c r="A21" s="52" t="s">
        <v>283</v>
      </c>
      <c r="B21" s="63"/>
      <c r="C21" s="73"/>
      <c r="D21" s="73"/>
      <c r="E21" s="73"/>
      <c r="F21" s="74"/>
      <c r="G21" s="74"/>
      <c r="H21" s="73"/>
      <c r="I21" s="73"/>
      <c r="J21" s="73"/>
      <c r="K21" s="73"/>
      <c r="L21" s="74"/>
      <c r="M21" s="74"/>
      <c r="N21" s="73"/>
      <c r="O21" s="73"/>
      <c r="P21" s="73"/>
      <c r="Q21" s="73"/>
      <c r="R21" s="74"/>
      <c r="S21" s="74"/>
      <c r="U21" s="66"/>
    </row>
    <row r="22" spans="1:28" ht="16.5" customHeight="1" x14ac:dyDescent="0.55000000000000004">
      <c r="A22" s="75" t="s">
        <v>284</v>
      </c>
      <c r="B22" s="63"/>
      <c r="C22" s="76">
        <v>100</v>
      </c>
      <c r="D22" s="77"/>
      <c r="E22" s="77"/>
      <c r="F22" s="74"/>
      <c r="G22" s="74"/>
      <c r="H22" s="73"/>
      <c r="I22" s="78">
        <f>(I8/C8)*100</f>
        <v>76.17776141754284</v>
      </c>
      <c r="J22" s="77"/>
      <c r="K22" s="77"/>
      <c r="L22" s="74"/>
      <c r="M22" s="74"/>
      <c r="N22" s="73"/>
      <c r="O22" s="78">
        <f>(O8/C8)*100</f>
        <v>23.822238582457171</v>
      </c>
      <c r="P22" s="77"/>
      <c r="Q22" s="77"/>
      <c r="R22" s="74"/>
      <c r="S22" s="74"/>
      <c r="U22" s="66"/>
    </row>
    <row r="23" spans="1:28" ht="17.25" customHeight="1" x14ac:dyDescent="0.55000000000000004">
      <c r="A23" s="79" t="s">
        <v>285</v>
      </c>
      <c r="B23" s="68"/>
      <c r="C23" s="80"/>
      <c r="D23" s="81"/>
      <c r="E23" s="82">
        <v>100</v>
      </c>
      <c r="F23" s="83"/>
      <c r="G23" s="74"/>
      <c r="H23" s="80"/>
      <c r="I23" s="81"/>
      <c r="J23" s="81"/>
      <c r="K23" s="82">
        <f>(K8/E8)*100</f>
        <v>74.358974358974365</v>
      </c>
      <c r="L23" s="83"/>
      <c r="M23" s="83"/>
      <c r="N23" s="80"/>
      <c r="O23" s="81"/>
      <c r="P23" s="81"/>
      <c r="Q23" s="82">
        <f>(Q8/E8)*100</f>
        <v>25.641025641025639</v>
      </c>
      <c r="R23" s="83"/>
      <c r="S23" s="83"/>
      <c r="U23" s="66"/>
    </row>
    <row r="24" spans="1:28" ht="23.25" customHeight="1" x14ac:dyDescent="0.55000000000000004">
      <c r="A24" s="234" t="s">
        <v>263</v>
      </c>
      <c r="B24" s="234"/>
      <c r="C24" s="234"/>
      <c r="D24" s="234"/>
      <c r="E24" s="234"/>
      <c r="F24" s="234"/>
      <c r="G24" s="234"/>
      <c r="H24" s="234"/>
      <c r="I24" s="234"/>
      <c r="J24" s="234"/>
      <c r="K24" s="234"/>
      <c r="L24" s="234"/>
      <c r="M24" s="234"/>
      <c r="N24" s="234"/>
      <c r="O24" s="234"/>
      <c r="P24" s="234"/>
      <c r="Q24" s="234"/>
      <c r="R24" s="234"/>
      <c r="S24" s="234"/>
      <c r="U24" s="66"/>
    </row>
    <row r="25" spans="1:28" ht="24" customHeight="1" x14ac:dyDescent="0.55000000000000004">
      <c r="A25" s="52" t="s">
        <v>276</v>
      </c>
      <c r="B25" s="53"/>
      <c r="C25" s="84">
        <v>49832</v>
      </c>
      <c r="D25" s="55">
        <v>186</v>
      </c>
      <c r="E25" s="55">
        <v>18</v>
      </c>
      <c r="F25" s="56">
        <f>(D25/C25)*1000</f>
        <v>3.7325413388986997</v>
      </c>
      <c r="G25" s="56">
        <v>100</v>
      </c>
      <c r="H25" s="57"/>
      <c r="I25" s="84">
        <v>29401</v>
      </c>
      <c r="J25" s="55">
        <v>108</v>
      </c>
      <c r="K25" s="55">
        <v>10</v>
      </c>
      <c r="L25" s="56">
        <f>(J25/I25)*1000</f>
        <v>3.6733444440665282</v>
      </c>
      <c r="M25" s="56">
        <f>(J25/D25)*100</f>
        <v>58.064516129032263</v>
      </c>
      <c r="N25" s="57"/>
      <c r="O25" s="84">
        <v>20431</v>
      </c>
      <c r="P25" s="55">
        <v>78</v>
      </c>
      <c r="Q25" s="55">
        <v>8</v>
      </c>
      <c r="R25" s="58">
        <f>(P25/O25)*1000</f>
        <v>3.8177279624100628</v>
      </c>
      <c r="S25" s="58">
        <f>(P25/D25)*100</f>
        <v>41.935483870967744</v>
      </c>
      <c r="T25" s="42"/>
      <c r="U25" s="42"/>
      <c r="V25" s="42"/>
      <c r="W25" s="42"/>
      <c r="X25" s="42"/>
      <c r="Y25" s="43"/>
      <c r="Z25" s="43"/>
      <c r="AA25" s="43"/>
      <c r="AB25" s="43"/>
    </row>
    <row r="26" spans="1:28" ht="19.149999999999999" customHeight="1" x14ac:dyDescent="0.55000000000000004">
      <c r="A26" s="62" t="s">
        <v>278</v>
      </c>
      <c r="B26" s="63"/>
      <c r="C26" s="12">
        <v>42459</v>
      </c>
      <c r="D26" s="11">
        <v>45</v>
      </c>
      <c r="E26" s="11">
        <v>16</v>
      </c>
      <c r="F26" s="60">
        <f>(D26/C26)*1000</f>
        <v>1.0598459690524977</v>
      </c>
      <c r="G26" s="60">
        <v>100</v>
      </c>
      <c r="H26" s="64"/>
      <c r="I26" s="12">
        <v>25277</v>
      </c>
      <c r="J26" s="11">
        <v>25</v>
      </c>
      <c r="K26" s="11">
        <v>9</v>
      </c>
      <c r="L26" s="60">
        <f>(J26/I26)*1000</f>
        <v>0.98904142105471382</v>
      </c>
      <c r="M26" s="60">
        <f>(J26/D26)*100</f>
        <v>55.555555555555557</v>
      </c>
      <c r="N26" s="64"/>
      <c r="O26" s="12">
        <v>17182</v>
      </c>
      <c r="P26" s="11">
        <v>20</v>
      </c>
      <c r="Q26" s="11">
        <v>7</v>
      </c>
      <c r="R26" s="61">
        <f>(P26/O26)*1000</f>
        <v>1.1640088464672331</v>
      </c>
      <c r="S26" s="61">
        <f>(P26/D26)*100</f>
        <v>44.444444444444443</v>
      </c>
    </row>
    <row r="27" spans="1:28" ht="7.5" customHeight="1" x14ac:dyDescent="0.55000000000000004">
      <c r="A27" s="62"/>
      <c r="B27" s="63"/>
      <c r="C27" s="64"/>
      <c r="D27" s="64"/>
      <c r="E27" s="64"/>
      <c r="F27" s="60"/>
      <c r="G27" s="60"/>
      <c r="H27" s="64"/>
      <c r="I27" s="64"/>
      <c r="J27" s="64"/>
      <c r="K27" s="64"/>
      <c r="L27" s="60"/>
      <c r="M27" s="60"/>
      <c r="N27" s="64"/>
      <c r="O27" s="64"/>
      <c r="P27" s="64"/>
      <c r="Q27" s="64"/>
      <c r="R27" s="60"/>
      <c r="S27" s="60"/>
    </row>
    <row r="28" spans="1:28" ht="18" customHeight="1" x14ac:dyDescent="0.55000000000000004">
      <c r="A28" s="62" t="s">
        <v>279</v>
      </c>
      <c r="B28" s="63"/>
      <c r="C28" s="12">
        <v>28777</v>
      </c>
      <c r="D28" s="11">
        <v>21</v>
      </c>
      <c r="E28" s="11">
        <v>11</v>
      </c>
      <c r="F28" s="60">
        <f>(D28/C28)*1000</f>
        <v>0.72974945268791047</v>
      </c>
      <c r="G28" s="60">
        <v>100</v>
      </c>
      <c r="H28" s="64"/>
      <c r="I28" s="12">
        <v>14782.993138398902</v>
      </c>
      <c r="J28" s="11">
        <v>12</v>
      </c>
      <c r="K28" s="11">
        <v>5</v>
      </c>
      <c r="L28" s="60">
        <f>(J28/I28)*1000</f>
        <v>0.81174359533658558</v>
      </c>
      <c r="M28" s="60">
        <f>(J28/D28)*100</f>
        <v>57.142857142857139</v>
      </c>
      <c r="N28" s="64"/>
      <c r="O28" s="12">
        <v>13994</v>
      </c>
      <c r="P28" s="11">
        <v>9</v>
      </c>
      <c r="Q28" s="11">
        <v>6</v>
      </c>
      <c r="R28" s="61">
        <f>(P28/O28)*1000</f>
        <v>0.64313277118765189</v>
      </c>
      <c r="S28" s="61">
        <f>(P28/D28)*100</f>
        <v>42.857142857142854</v>
      </c>
    </row>
    <row r="29" spans="1:28" ht="6.75" customHeight="1" x14ac:dyDescent="0.55000000000000004">
      <c r="A29" s="62"/>
      <c r="B29" s="63"/>
      <c r="C29" s="64"/>
      <c r="D29" s="64"/>
      <c r="E29" s="64"/>
      <c r="F29" s="60"/>
      <c r="G29" s="60"/>
      <c r="H29" s="64"/>
      <c r="I29" s="64"/>
      <c r="J29" s="64"/>
      <c r="K29" s="64"/>
      <c r="L29" s="60"/>
      <c r="M29" s="60"/>
      <c r="N29" s="64"/>
      <c r="O29" s="64"/>
      <c r="P29" s="64"/>
      <c r="Q29" s="64"/>
      <c r="R29" s="60"/>
      <c r="S29" s="60"/>
    </row>
    <row r="30" spans="1:28" ht="14.5" customHeight="1" x14ac:dyDescent="0.55000000000000004">
      <c r="A30" s="62" t="s">
        <v>281</v>
      </c>
      <c r="B30" s="63"/>
      <c r="C30" s="12">
        <v>44070</v>
      </c>
      <c r="D30" s="11">
        <v>84</v>
      </c>
      <c r="E30" s="11">
        <v>16</v>
      </c>
      <c r="F30" s="60">
        <f>(D30/C30)*1000</f>
        <v>1.9060585432266848</v>
      </c>
      <c r="G30" s="60">
        <v>100</v>
      </c>
      <c r="H30" s="65"/>
      <c r="I30" s="12">
        <v>26827</v>
      </c>
      <c r="J30" s="11">
        <v>60</v>
      </c>
      <c r="K30" s="11">
        <v>9</v>
      </c>
      <c r="L30" s="60">
        <f>(J30/I30)*1000</f>
        <v>2.2365527267305327</v>
      </c>
      <c r="M30" s="60">
        <f>(J30/D30)*100</f>
        <v>71.428571428571431</v>
      </c>
      <c r="N30" s="64"/>
      <c r="O30" s="12">
        <v>17243</v>
      </c>
      <c r="P30" s="11">
        <v>24</v>
      </c>
      <c r="Q30" s="11">
        <v>7</v>
      </c>
      <c r="R30" s="61">
        <f>(P30/O30)*1000</f>
        <v>1.3918691642985559</v>
      </c>
      <c r="S30" s="61">
        <f>(P30/D30)*100</f>
        <v>28.571428571428569</v>
      </c>
      <c r="U30" s="66"/>
    </row>
    <row r="31" spans="1:28" ht="6.75" customHeight="1" x14ac:dyDescent="0.55000000000000004">
      <c r="A31" s="62"/>
      <c r="B31" s="63"/>
      <c r="C31" s="64"/>
      <c r="D31" s="64"/>
      <c r="E31" s="64"/>
      <c r="F31" s="60"/>
      <c r="G31" s="60"/>
      <c r="H31" s="64"/>
      <c r="I31" s="64"/>
      <c r="J31" s="64"/>
      <c r="K31" s="64"/>
      <c r="L31" s="60"/>
      <c r="M31" s="60"/>
      <c r="N31" s="64"/>
      <c r="O31" s="64"/>
      <c r="P31" s="64"/>
      <c r="Q31" s="64"/>
      <c r="R31" s="60"/>
      <c r="S31" s="60"/>
      <c r="U31" s="66"/>
    </row>
    <row r="32" spans="1:28" ht="17.100000000000001" x14ac:dyDescent="0.55000000000000004">
      <c r="A32" s="59" t="s">
        <v>282</v>
      </c>
      <c r="B32" s="63"/>
      <c r="C32" s="27">
        <v>31199</v>
      </c>
      <c r="D32" s="69">
        <v>36</v>
      </c>
      <c r="E32" s="69">
        <v>12</v>
      </c>
      <c r="F32" s="70">
        <f>(D32/C32)*1000</f>
        <v>1.1538831372800409</v>
      </c>
      <c r="G32" s="70">
        <v>100</v>
      </c>
      <c r="H32" s="71"/>
      <c r="I32" s="27">
        <v>14165</v>
      </c>
      <c r="J32" s="69">
        <v>11</v>
      </c>
      <c r="K32" s="69">
        <v>5</v>
      </c>
      <c r="L32" s="70">
        <f>(J32/I32)*1000</f>
        <v>0.77656194846452531</v>
      </c>
      <c r="M32" s="70">
        <f>(J32/D32)*100</f>
        <v>30.555555555555557</v>
      </c>
      <c r="N32" s="71"/>
      <c r="O32" s="27">
        <v>17034</v>
      </c>
      <c r="P32" s="69">
        <v>25</v>
      </c>
      <c r="Q32" s="69">
        <v>7</v>
      </c>
      <c r="R32" s="72">
        <f>(P32/O32)*1000</f>
        <v>1.4676529294352472</v>
      </c>
      <c r="S32" s="72">
        <f>(P32/D32)*100</f>
        <v>69.444444444444443</v>
      </c>
      <c r="U32" s="66"/>
    </row>
    <row r="33" spans="1:28" ht="24" customHeight="1" x14ac:dyDescent="0.55000000000000004">
      <c r="A33" s="52" t="s">
        <v>283</v>
      </c>
      <c r="B33" s="63"/>
      <c r="C33" s="73"/>
      <c r="D33" s="73"/>
      <c r="E33" s="73"/>
      <c r="F33" s="74"/>
      <c r="G33" s="74"/>
      <c r="H33" s="73"/>
      <c r="I33" s="73"/>
      <c r="J33" s="73"/>
      <c r="K33" s="73"/>
      <c r="L33" s="74"/>
      <c r="M33" s="74"/>
      <c r="N33" s="73"/>
      <c r="O33" s="73"/>
      <c r="P33" s="73"/>
      <c r="Q33" s="73"/>
      <c r="R33" s="74"/>
      <c r="S33" s="74"/>
      <c r="U33" s="66"/>
    </row>
    <row r="34" spans="1:28" ht="16.5" customHeight="1" x14ac:dyDescent="0.55000000000000004">
      <c r="A34" s="75" t="s">
        <v>284</v>
      </c>
      <c r="B34" s="63"/>
      <c r="C34" s="76">
        <v>100</v>
      </c>
      <c r="D34" s="77"/>
      <c r="E34" s="77"/>
      <c r="F34" s="74"/>
      <c r="G34" s="74"/>
      <c r="H34" s="73"/>
      <c r="I34" s="78">
        <f>(I25/C25)*100</f>
        <v>59.000240809118644</v>
      </c>
      <c r="J34" s="77"/>
      <c r="K34" s="77"/>
      <c r="L34" s="74"/>
      <c r="M34" s="74"/>
      <c r="N34" s="73"/>
      <c r="O34" s="78">
        <f>(O25/C25)*100</f>
        <v>40.999759190881363</v>
      </c>
      <c r="P34" s="77"/>
      <c r="Q34" s="77"/>
      <c r="R34" s="74"/>
      <c r="S34" s="74"/>
      <c r="U34" s="66"/>
    </row>
    <row r="35" spans="1:28" ht="17.25" customHeight="1" x14ac:dyDescent="0.55000000000000004">
      <c r="A35" s="79" t="s">
        <v>285</v>
      </c>
      <c r="B35" s="68"/>
      <c r="C35" s="80"/>
      <c r="D35" s="81"/>
      <c r="E35" s="82">
        <v>100</v>
      </c>
      <c r="F35" s="83"/>
      <c r="G35" s="83"/>
      <c r="H35" s="80"/>
      <c r="I35" s="81"/>
      <c r="J35" s="81"/>
      <c r="K35" s="82">
        <f>(K25/E25)*100</f>
        <v>55.555555555555557</v>
      </c>
      <c r="L35" s="83"/>
      <c r="M35" s="83"/>
      <c r="N35" s="80"/>
      <c r="O35" s="81"/>
      <c r="P35" s="81"/>
      <c r="Q35" s="82">
        <f>(Q25/E25)*100</f>
        <v>44.444444444444443</v>
      </c>
      <c r="R35" s="83"/>
      <c r="S35" s="83"/>
      <c r="U35" s="66"/>
    </row>
    <row r="36" spans="1:28" ht="24.75" customHeight="1" x14ac:dyDescent="0.55000000000000004">
      <c r="A36" s="234" t="s">
        <v>266</v>
      </c>
      <c r="B36" s="234"/>
      <c r="C36" s="234"/>
      <c r="D36" s="234"/>
      <c r="E36" s="234"/>
      <c r="F36" s="234"/>
      <c r="G36" s="234"/>
      <c r="H36" s="234"/>
      <c r="I36" s="234"/>
      <c r="J36" s="234"/>
      <c r="K36" s="234"/>
      <c r="L36" s="234"/>
      <c r="M36" s="234"/>
      <c r="N36" s="234"/>
      <c r="O36" s="234"/>
      <c r="P36" s="234"/>
      <c r="Q36" s="234"/>
      <c r="R36" s="234"/>
      <c r="S36" s="234"/>
      <c r="U36" s="66"/>
    </row>
    <row r="37" spans="1:28" ht="24" customHeight="1" x14ac:dyDescent="0.55000000000000004">
      <c r="A37" s="52" t="s">
        <v>276</v>
      </c>
      <c r="B37" s="53"/>
      <c r="C37" s="54">
        <v>77344</v>
      </c>
      <c r="D37" s="85">
        <v>338</v>
      </c>
      <c r="E37" s="85">
        <v>21</v>
      </c>
      <c r="F37" s="86">
        <f>(D37/C37)*1000</f>
        <v>4.3700868845676464</v>
      </c>
      <c r="G37" s="86">
        <v>100</v>
      </c>
      <c r="H37" s="87"/>
      <c r="I37" s="54">
        <v>67479</v>
      </c>
      <c r="J37" s="85">
        <v>299</v>
      </c>
      <c r="K37" s="85">
        <v>19</v>
      </c>
      <c r="L37" s="86">
        <f>(J37/I37)*1000</f>
        <v>4.431008165503342</v>
      </c>
      <c r="M37" s="86">
        <f>(J37/D37)*100</f>
        <v>88.461538461538453</v>
      </c>
      <c r="N37" s="87"/>
      <c r="O37" s="54">
        <v>9864.9980262555546</v>
      </c>
      <c r="P37" s="85">
        <v>39</v>
      </c>
      <c r="Q37" s="85">
        <v>2</v>
      </c>
      <c r="R37" s="88">
        <f>(P37/O37)*1000</f>
        <v>3.9533712927465414</v>
      </c>
      <c r="S37" s="88">
        <f>(P37/D37)*100</f>
        <v>11.538461538461538</v>
      </c>
      <c r="T37" s="42"/>
      <c r="U37" s="42"/>
      <c r="V37" s="42"/>
      <c r="W37" s="42"/>
      <c r="X37" s="42"/>
      <c r="Y37" s="43"/>
      <c r="Z37" s="43"/>
      <c r="AA37" s="43"/>
      <c r="AB37" s="43"/>
    </row>
    <row r="38" spans="1:28" ht="19.899999999999999" customHeight="1" x14ac:dyDescent="0.55000000000000004">
      <c r="A38" s="62" t="s">
        <v>277</v>
      </c>
      <c r="B38" s="63"/>
      <c r="C38" s="89">
        <v>37703</v>
      </c>
      <c r="D38" s="90">
        <v>25</v>
      </c>
      <c r="E38" s="90">
        <v>8</v>
      </c>
      <c r="F38" s="91">
        <f>(D38/C38)*1000</f>
        <v>0.66307720871018228</v>
      </c>
      <c r="G38" s="91">
        <v>100</v>
      </c>
      <c r="H38" s="92"/>
      <c r="I38" s="89">
        <v>31592</v>
      </c>
      <c r="J38" s="90">
        <v>22</v>
      </c>
      <c r="K38" s="90">
        <v>7</v>
      </c>
      <c r="L38" s="91">
        <f>(J38/I38)*1000</f>
        <v>0.69637883008356549</v>
      </c>
      <c r="M38" s="91">
        <f>(J38/D38)*100</f>
        <v>88</v>
      </c>
      <c r="N38" s="92"/>
      <c r="O38" s="89">
        <v>6110.9980398167718</v>
      </c>
      <c r="P38" s="90">
        <v>3</v>
      </c>
      <c r="Q38" s="90">
        <v>1</v>
      </c>
      <c r="R38" s="93">
        <f>(P38/O38)*1000</f>
        <v>0.4909181741596419</v>
      </c>
      <c r="S38" s="93">
        <f>(P38/D38)*100</f>
        <v>12</v>
      </c>
    </row>
    <row r="39" spans="1:28" ht="8.25" customHeight="1" x14ac:dyDescent="0.55000000000000004">
      <c r="A39" s="62"/>
      <c r="B39" s="63"/>
      <c r="C39" s="92"/>
      <c r="D39" s="92"/>
      <c r="E39" s="92"/>
      <c r="F39" s="91"/>
      <c r="G39" s="91"/>
      <c r="H39" s="92"/>
      <c r="I39" s="92"/>
      <c r="J39" s="92"/>
      <c r="K39" s="92"/>
      <c r="L39" s="91"/>
      <c r="M39" s="91"/>
      <c r="N39" s="92"/>
      <c r="O39" s="92"/>
      <c r="P39" s="92"/>
      <c r="Q39" s="92"/>
      <c r="R39" s="91"/>
      <c r="S39" s="91"/>
    </row>
    <row r="40" spans="1:28" ht="19.149999999999999" customHeight="1" x14ac:dyDescent="0.55000000000000004">
      <c r="A40" s="62" t="s">
        <v>278</v>
      </c>
      <c r="B40" s="63"/>
      <c r="C40" s="89">
        <v>73819</v>
      </c>
      <c r="D40" s="90">
        <v>64</v>
      </c>
      <c r="E40" s="90">
        <v>19</v>
      </c>
      <c r="F40" s="91">
        <f>(D40/C40)*1000</f>
        <v>0.86698546444682256</v>
      </c>
      <c r="G40" s="91">
        <v>100</v>
      </c>
      <c r="H40" s="92"/>
      <c r="I40" s="89">
        <v>63954</v>
      </c>
      <c r="J40" s="90">
        <v>57</v>
      </c>
      <c r="K40" s="90">
        <v>17</v>
      </c>
      <c r="L40" s="91">
        <f>(J40/I40)*1000</f>
        <v>0.89126559714795006</v>
      </c>
      <c r="M40" s="91">
        <f>(J40/D40)*100</f>
        <v>89.0625</v>
      </c>
      <c r="N40" s="92"/>
      <c r="O40" s="89">
        <v>9864.9980262555546</v>
      </c>
      <c r="P40" s="90">
        <v>7</v>
      </c>
      <c r="Q40" s="90">
        <v>2</v>
      </c>
      <c r="R40" s="93">
        <f>(P40/O40)*1000</f>
        <v>0.70957946280066131</v>
      </c>
      <c r="S40" s="93">
        <f>(P40/D40)*100</f>
        <v>10.9375</v>
      </c>
    </row>
    <row r="41" spans="1:28" ht="7.5" customHeight="1" x14ac:dyDescent="0.55000000000000004">
      <c r="A41" s="62"/>
      <c r="B41" s="63"/>
      <c r="C41" s="92"/>
      <c r="D41" s="92"/>
      <c r="E41" s="92"/>
      <c r="F41" s="91"/>
      <c r="G41" s="91"/>
      <c r="H41" s="92"/>
      <c r="I41" s="92"/>
      <c r="J41" s="92"/>
      <c r="K41" s="92"/>
      <c r="L41" s="91"/>
      <c r="M41" s="91"/>
      <c r="N41" s="92"/>
      <c r="O41" s="92"/>
      <c r="P41" s="92"/>
      <c r="Q41" s="92"/>
      <c r="R41" s="91"/>
      <c r="S41" s="91"/>
    </row>
    <row r="42" spans="1:28" ht="18" customHeight="1" x14ac:dyDescent="0.55000000000000004">
      <c r="A42" s="62" t="s">
        <v>279</v>
      </c>
      <c r="B42" s="63"/>
      <c r="C42" s="89">
        <v>48856</v>
      </c>
      <c r="D42" s="90">
        <v>20</v>
      </c>
      <c r="E42" s="90">
        <v>10</v>
      </c>
      <c r="F42" s="91">
        <f>(D42/C42)*1000</f>
        <v>0.40936630096610443</v>
      </c>
      <c r="G42" s="91">
        <v>100</v>
      </c>
      <c r="H42" s="92"/>
      <c r="I42" s="89">
        <v>38991</v>
      </c>
      <c r="J42" s="90">
        <v>17</v>
      </c>
      <c r="K42" s="90">
        <v>8</v>
      </c>
      <c r="L42" s="91">
        <f>(J42/I42)*1000</f>
        <v>0.43599805083224336</v>
      </c>
      <c r="M42" s="91">
        <f>(J42/D42)*100</f>
        <v>85</v>
      </c>
      <c r="N42" s="92"/>
      <c r="O42" s="89">
        <v>9864.9980262555546</v>
      </c>
      <c r="P42" s="90">
        <v>3</v>
      </c>
      <c r="Q42" s="90">
        <v>2</v>
      </c>
      <c r="R42" s="93">
        <f>(P42/O42)*1000</f>
        <v>0.30410548405742621</v>
      </c>
      <c r="S42" s="93">
        <f>(P42/D42)*100</f>
        <v>15</v>
      </c>
    </row>
    <row r="43" spans="1:28" ht="6.75" customHeight="1" x14ac:dyDescent="0.55000000000000004">
      <c r="A43" s="62"/>
      <c r="B43" s="63"/>
      <c r="C43" s="92"/>
      <c r="D43" s="92"/>
      <c r="E43" s="92"/>
      <c r="F43" s="91"/>
      <c r="G43" s="91"/>
      <c r="H43" s="92"/>
      <c r="I43" s="92"/>
      <c r="J43" s="92"/>
      <c r="K43" s="92"/>
      <c r="L43" s="91"/>
      <c r="M43" s="91"/>
      <c r="N43" s="92"/>
      <c r="O43" s="92"/>
      <c r="P43" s="92"/>
      <c r="Q43" s="92"/>
      <c r="R43" s="91"/>
      <c r="S43" s="91"/>
    </row>
    <row r="44" spans="1:28" ht="14.5" customHeight="1" x14ac:dyDescent="0.55000000000000004">
      <c r="A44" s="62" t="s">
        <v>280</v>
      </c>
      <c r="B44" s="63"/>
      <c r="C44" s="89">
        <v>54942</v>
      </c>
      <c r="D44" s="90">
        <v>23</v>
      </c>
      <c r="E44" s="90">
        <v>11</v>
      </c>
      <c r="F44" s="91">
        <f>(D44/C44)*1000</f>
        <v>0.41862327545411526</v>
      </c>
      <c r="G44" s="91">
        <v>100</v>
      </c>
      <c r="H44" s="94"/>
      <c r="I44" s="89">
        <v>48831</v>
      </c>
      <c r="J44" s="90">
        <v>20</v>
      </c>
      <c r="K44" s="90">
        <v>10</v>
      </c>
      <c r="L44" s="91">
        <f>(J44/I44)*1000</f>
        <v>0.40957588417193996</v>
      </c>
      <c r="M44" s="91">
        <f>(J44/D44)*100</f>
        <v>86.956521739130437</v>
      </c>
      <c r="N44" s="92"/>
      <c r="O44" s="89">
        <v>6110.9980398167718</v>
      </c>
      <c r="P44" s="90">
        <v>3</v>
      </c>
      <c r="Q44" s="90">
        <v>1</v>
      </c>
      <c r="R44" s="93">
        <f>(P44/O44)*1000</f>
        <v>0.4909181741596419</v>
      </c>
      <c r="S44" s="93">
        <f>(P44/D44)*100</f>
        <v>13.043478260869565</v>
      </c>
      <c r="U44" s="66"/>
    </row>
    <row r="45" spans="1:28" ht="6.75" customHeight="1" x14ac:dyDescent="0.55000000000000004">
      <c r="A45" s="62"/>
      <c r="B45" s="63"/>
      <c r="C45" s="92"/>
      <c r="D45" s="92"/>
      <c r="E45" s="92"/>
      <c r="F45" s="91"/>
      <c r="G45" s="91"/>
      <c r="H45" s="92"/>
      <c r="I45" s="92"/>
      <c r="J45" s="92"/>
      <c r="K45" s="92"/>
      <c r="L45" s="91"/>
      <c r="M45" s="91"/>
      <c r="N45" s="92"/>
      <c r="O45" s="92"/>
      <c r="P45" s="92"/>
      <c r="Q45" s="92"/>
      <c r="R45" s="91"/>
      <c r="S45" s="91"/>
      <c r="U45" s="66"/>
    </row>
    <row r="46" spans="1:28" ht="15.75" customHeight="1" x14ac:dyDescent="0.55000000000000004">
      <c r="A46" s="62" t="s">
        <v>281</v>
      </c>
      <c r="B46" s="63"/>
      <c r="C46" s="89">
        <v>71036</v>
      </c>
      <c r="D46" s="90">
        <v>179</v>
      </c>
      <c r="E46" s="90">
        <v>18</v>
      </c>
      <c r="F46" s="91">
        <f>(D46/C46)*1000</f>
        <v>2.5198490906019484</v>
      </c>
      <c r="G46" s="91">
        <v>100</v>
      </c>
      <c r="H46" s="92"/>
      <c r="I46" s="89">
        <v>61171</v>
      </c>
      <c r="J46" s="90">
        <v>157</v>
      </c>
      <c r="K46" s="90">
        <v>16</v>
      </c>
      <c r="L46" s="91">
        <f>(J46/I46)*1000</f>
        <v>2.5665756649392688</v>
      </c>
      <c r="M46" s="91">
        <f>(J46/D46)*100</f>
        <v>87.709497206703915</v>
      </c>
      <c r="N46" s="92"/>
      <c r="O46" s="89">
        <v>9864.9980262555546</v>
      </c>
      <c r="P46" s="90">
        <v>22</v>
      </c>
      <c r="Q46" s="90">
        <v>2</v>
      </c>
      <c r="R46" s="93">
        <f>(P46/O46)*1000</f>
        <v>2.2301068830877924</v>
      </c>
      <c r="S46" s="93">
        <f>(P46/D46)*100</f>
        <v>12.290502793296088</v>
      </c>
      <c r="U46" s="66"/>
    </row>
    <row r="47" spans="1:28" ht="6" customHeight="1" x14ac:dyDescent="0.55000000000000004">
      <c r="A47" s="62"/>
      <c r="B47" s="63"/>
      <c r="C47" s="92"/>
      <c r="D47" s="92"/>
      <c r="E47" s="92"/>
      <c r="F47" s="91"/>
      <c r="G47" s="91"/>
      <c r="H47" s="92"/>
      <c r="I47" s="92"/>
      <c r="J47" s="92"/>
      <c r="K47" s="92"/>
      <c r="L47" s="91"/>
      <c r="M47" s="91"/>
      <c r="N47" s="92"/>
      <c r="O47" s="92"/>
      <c r="P47" s="92"/>
      <c r="Q47" s="92"/>
      <c r="R47" s="91"/>
      <c r="S47" s="91"/>
      <c r="U47" s="66"/>
    </row>
    <row r="48" spans="1:28" ht="17.100000000000001" x14ac:dyDescent="0.55000000000000004">
      <c r="A48" s="62" t="s">
        <v>282</v>
      </c>
      <c r="B48" s="63"/>
      <c r="C48" s="95">
        <v>45802</v>
      </c>
      <c r="D48" s="96">
        <v>27</v>
      </c>
      <c r="E48" s="96">
        <v>11</v>
      </c>
      <c r="F48" s="97">
        <f>(D48/C48)*1000</f>
        <v>0.58949390856294492</v>
      </c>
      <c r="G48" s="97">
        <v>100</v>
      </c>
      <c r="H48" s="98"/>
      <c r="I48" s="95">
        <v>42048</v>
      </c>
      <c r="J48" s="96">
        <v>26</v>
      </c>
      <c r="K48" s="96">
        <v>10</v>
      </c>
      <c r="L48" s="97">
        <f>(J48/I48)*1000</f>
        <v>0.61834094368340942</v>
      </c>
      <c r="M48" s="97">
        <f>(J48/D48)*100</f>
        <v>96.296296296296291</v>
      </c>
      <c r="N48" s="98"/>
      <c r="O48" s="95">
        <v>3753.9999864387828</v>
      </c>
      <c r="P48" s="96">
        <v>1</v>
      </c>
      <c r="Q48" s="96">
        <v>1</v>
      </c>
      <c r="R48" s="99">
        <f>(P48/O48)*1000</f>
        <v>0.26638252626863912</v>
      </c>
      <c r="S48" s="99">
        <f>(P48/D48)*100</f>
        <v>3.7037037037037033</v>
      </c>
      <c r="U48" s="66"/>
    </row>
    <row r="49" spans="1:21" ht="24" customHeight="1" x14ac:dyDescent="0.55000000000000004">
      <c r="A49" s="52" t="s">
        <v>283</v>
      </c>
      <c r="B49" s="63"/>
      <c r="C49" s="73"/>
      <c r="D49" s="73"/>
      <c r="E49" s="73"/>
      <c r="F49" s="74"/>
      <c r="G49" s="74"/>
      <c r="H49" s="73"/>
      <c r="I49" s="73"/>
      <c r="J49" s="73"/>
      <c r="K49" s="73"/>
      <c r="L49" s="74"/>
      <c r="M49" s="74"/>
      <c r="N49" s="73"/>
      <c r="O49" s="73"/>
      <c r="P49" s="73"/>
      <c r="Q49" s="73"/>
      <c r="R49" s="74"/>
      <c r="S49" s="74"/>
      <c r="U49" s="66"/>
    </row>
    <row r="50" spans="1:21" ht="16.5" customHeight="1" x14ac:dyDescent="0.55000000000000004">
      <c r="A50" s="75" t="s">
        <v>284</v>
      </c>
      <c r="B50" s="63"/>
      <c r="C50" s="76">
        <v>100</v>
      </c>
      <c r="D50" s="77"/>
      <c r="E50" s="77"/>
      <c r="F50" s="74"/>
      <c r="G50" s="74"/>
      <c r="H50" s="73"/>
      <c r="I50" s="78">
        <f>(I37/C37)*100</f>
        <v>87.245293752585852</v>
      </c>
      <c r="J50" s="77"/>
      <c r="K50" s="77"/>
      <c r="L50" s="74"/>
      <c r="M50" s="74"/>
      <c r="N50" s="73"/>
      <c r="O50" s="78">
        <f>(O37/C37)*100</f>
        <v>12.754703695510388</v>
      </c>
      <c r="P50" s="77"/>
      <c r="Q50" s="77"/>
      <c r="R50" s="74"/>
      <c r="S50" s="74"/>
      <c r="U50" s="66"/>
    </row>
    <row r="51" spans="1:21" ht="17.25" customHeight="1" x14ac:dyDescent="0.55000000000000004">
      <c r="A51" s="79" t="s">
        <v>285</v>
      </c>
      <c r="B51" s="68"/>
      <c r="C51" s="80"/>
      <c r="D51" s="81"/>
      <c r="E51" s="82">
        <v>100</v>
      </c>
      <c r="F51" s="83"/>
      <c r="G51" s="83"/>
      <c r="H51" s="80"/>
      <c r="I51" s="81"/>
      <c r="J51" s="81"/>
      <c r="K51" s="82">
        <f>(K37/E37)*100</f>
        <v>90.476190476190482</v>
      </c>
      <c r="L51" s="83"/>
      <c r="M51" s="83"/>
      <c r="N51" s="80"/>
      <c r="O51" s="81"/>
      <c r="P51" s="81"/>
      <c r="Q51" s="82">
        <f>(Q37/E37)*100</f>
        <v>9.5238095238095237</v>
      </c>
      <c r="R51" s="83"/>
      <c r="S51" s="83"/>
      <c r="U51" s="66"/>
    </row>
    <row r="52" spans="1:21" ht="17.100000000000001" x14ac:dyDescent="0.55000000000000004">
      <c r="A52" s="53" t="s">
        <v>267</v>
      </c>
      <c r="B52" s="53"/>
      <c r="C52" s="53"/>
      <c r="D52" s="100"/>
      <c r="E52" s="100"/>
      <c r="F52" s="53"/>
      <c r="G52" s="53"/>
      <c r="H52" s="53"/>
      <c r="I52" s="53"/>
      <c r="J52" s="53"/>
      <c r="K52" s="53"/>
      <c r="L52" s="53"/>
      <c r="M52" s="53"/>
      <c r="N52" s="53"/>
      <c r="O52" s="101"/>
      <c r="P52" s="53"/>
      <c r="Q52" s="53"/>
      <c r="R52" s="53"/>
      <c r="S52" s="53"/>
      <c r="U52" s="66"/>
    </row>
    <row r="53" spans="1:21" ht="18.899999999999999" x14ac:dyDescent="0.55000000000000004">
      <c r="A53" s="63" t="s">
        <v>286</v>
      </c>
      <c r="B53" s="53"/>
      <c r="C53" s="53"/>
      <c r="D53" s="53"/>
      <c r="E53" s="53"/>
      <c r="F53" s="53"/>
      <c r="G53" s="53"/>
      <c r="H53" s="53"/>
      <c r="I53" s="53"/>
      <c r="J53" s="53"/>
      <c r="K53" s="53"/>
      <c r="L53" s="53"/>
      <c r="M53" s="53"/>
      <c r="N53" s="53"/>
      <c r="O53" s="53"/>
      <c r="P53" s="53"/>
      <c r="Q53" s="53"/>
      <c r="R53" s="53"/>
      <c r="S53" s="53"/>
    </row>
    <row r="54" spans="1:21" ht="18.899999999999999" x14ac:dyDescent="0.55000000000000004">
      <c r="A54" s="53" t="s">
        <v>287</v>
      </c>
      <c r="B54" s="53"/>
      <c r="C54" s="53"/>
      <c r="D54" s="53"/>
      <c r="E54" s="53"/>
      <c r="F54" s="53"/>
      <c r="G54" s="53"/>
      <c r="H54" s="53"/>
      <c r="I54" s="53"/>
      <c r="J54" s="53"/>
      <c r="K54" s="53"/>
      <c r="L54" s="53"/>
      <c r="M54" s="53"/>
      <c r="N54" s="53"/>
      <c r="O54" s="53"/>
      <c r="P54" s="53"/>
      <c r="Q54" s="53"/>
      <c r="R54" s="53"/>
      <c r="S54" s="53"/>
    </row>
    <row r="55" spans="1:21" s="53" customFormat="1" ht="18.899999999999999" x14ac:dyDescent="0.55000000000000004">
      <c r="A55" s="53" t="s">
        <v>288</v>
      </c>
    </row>
    <row r="56" spans="1:21" ht="35.25" customHeight="1" x14ac:dyDescent="0.55000000000000004">
      <c r="A56" s="226" t="s">
        <v>289</v>
      </c>
      <c r="B56" s="226"/>
      <c r="C56" s="226"/>
      <c r="D56" s="226"/>
      <c r="E56" s="226"/>
      <c r="F56" s="226"/>
      <c r="G56" s="226"/>
      <c r="H56" s="226"/>
      <c r="I56" s="226"/>
      <c r="J56" s="226"/>
      <c r="K56" s="226"/>
      <c r="L56" s="226"/>
      <c r="M56" s="226"/>
      <c r="N56" s="226"/>
      <c r="O56" s="226"/>
      <c r="P56" s="226"/>
      <c r="Q56" s="226"/>
      <c r="R56" s="226"/>
      <c r="S56" s="226"/>
    </row>
  </sheetData>
  <mergeCells count="10">
    <mergeCell ref="A7:S7"/>
    <mergeCell ref="A24:S24"/>
    <mergeCell ref="A36:S36"/>
    <mergeCell ref="A56:S56"/>
    <mergeCell ref="A1:S1"/>
    <mergeCell ref="A2:A6"/>
    <mergeCell ref="I2:S2"/>
    <mergeCell ref="C5:G5"/>
    <mergeCell ref="I5:M5"/>
    <mergeCell ref="O5:S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AAC45-1806-423B-AC82-53F75C25A9CD}">
  <dimension ref="A1:AB58"/>
  <sheetViews>
    <sheetView showGridLines="0" zoomScale="90" zoomScaleNormal="90" workbookViewId="0">
      <selection activeCell="A2" sqref="A2:A6"/>
    </sheetView>
  </sheetViews>
  <sheetFormatPr defaultColWidth="8.83984375" defaultRowHeight="14.4" x14ac:dyDescent="0.55000000000000004"/>
  <cols>
    <col min="1" max="1" width="45.15625" style="44" customWidth="1"/>
    <col min="2" max="2" width="2.15625" style="44" customWidth="1"/>
    <col min="3" max="3" width="13.83984375" style="44" customWidth="1"/>
    <col min="4" max="4" width="12.26171875" style="44" customWidth="1"/>
    <col min="5" max="5" width="13.41796875" style="44" customWidth="1"/>
    <col min="6" max="6" width="11.68359375" style="44" customWidth="1"/>
    <col min="7" max="7" width="14.15625" style="44" customWidth="1"/>
    <col min="8" max="8" width="1.83984375" style="44" customWidth="1"/>
    <col min="9" max="9" width="14.41796875" style="44" customWidth="1"/>
    <col min="10" max="10" width="13" style="44" customWidth="1"/>
    <col min="11" max="11" width="12.83984375" style="44" customWidth="1"/>
    <col min="12" max="12" width="11.68359375" style="44" customWidth="1"/>
    <col min="13" max="13" width="15.15625" style="44" customWidth="1"/>
    <col min="14" max="14" width="1.83984375" style="44" customWidth="1"/>
    <col min="15" max="15" width="13.41796875" style="44" customWidth="1"/>
    <col min="16" max="16" width="11.578125" style="44" customWidth="1"/>
    <col min="17" max="17" width="12.578125" style="44" customWidth="1"/>
    <col min="18" max="18" width="12.41796875" style="44" customWidth="1"/>
    <col min="19" max="19" width="15.26171875" style="44" customWidth="1"/>
    <col min="20" max="20" width="2.68359375" style="44" customWidth="1"/>
    <col min="21" max="22" width="8.83984375" style="44"/>
    <col min="23" max="23" width="12.15625" style="44" customWidth="1"/>
    <col min="24" max="16384" width="8.83984375" style="44"/>
  </cols>
  <sheetData>
    <row r="1" spans="1:28" s="188" customFormat="1" ht="24" customHeight="1" x14ac:dyDescent="0.55000000000000004">
      <c r="A1" s="216" t="s">
        <v>377</v>
      </c>
      <c r="B1" s="216"/>
      <c r="C1" s="216"/>
      <c r="D1" s="216"/>
      <c r="E1" s="216"/>
      <c r="F1" s="216"/>
      <c r="G1" s="216"/>
      <c r="H1" s="216"/>
      <c r="I1" s="216"/>
      <c r="J1" s="216"/>
      <c r="K1" s="216"/>
      <c r="L1" s="216"/>
      <c r="M1" s="216"/>
      <c r="N1" s="216"/>
      <c r="O1" s="216"/>
      <c r="P1" s="216"/>
      <c r="Q1" s="216"/>
      <c r="R1" s="216"/>
      <c r="S1" s="216"/>
      <c r="T1" s="186"/>
      <c r="U1" s="186"/>
      <c r="V1" s="186"/>
      <c r="W1" s="186"/>
      <c r="X1" s="186"/>
      <c r="Y1" s="187"/>
      <c r="Z1" s="187"/>
      <c r="AA1" s="187"/>
      <c r="AB1" s="187"/>
    </row>
    <row r="2" spans="1:28" ht="23.25" customHeight="1" x14ac:dyDescent="0.55000000000000004">
      <c r="A2" s="236" t="s">
        <v>268</v>
      </c>
      <c r="B2" s="45"/>
      <c r="C2" s="46"/>
      <c r="D2" s="46"/>
      <c r="E2" s="46"/>
      <c r="F2" s="46"/>
      <c r="G2" s="46"/>
      <c r="H2" s="46"/>
      <c r="I2" s="237" t="s">
        <v>246</v>
      </c>
      <c r="J2" s="237"/>
      <c r="K2" s="237"/>
      <c r="L2" s="237"/>
      <c r="M2" s="237"/>
      <c r="N2" s="237"/>
      <c r="O2" s="237"/>
      <c r="P2" s="237"/>
      <c r="Q2" s="237"/>
      <c r="R2" s="237"/>
      <c r="S2" s="237"/>
      <c r="T2" s="42"/>
      <c r="U2" s="42"/>
      <c r="V2" s="42"/>
      <c r="W2" s="42"/>
      <c r="X2" s="42"/>
      <c r="Y2" s="43"/>
      <c r="Z2" s="43"/>
      <c r="AA2" s="43"/>
      <c r="AB2" s="43"/>
    </row>
    <row r="3" spans="1:28" ht="2.25" customHeight="1" x14ac:dyDescent="0.55000000000000004">
      <c r="A3" s="223"/>
      <c r="B3" s="45"/>
      <c r="C3" s="47"/>
      <c r="D3" s="47"/>
      <c r="E3" s="47"/>
      <c r="F3" s="47"/>
      <c r="G3" s="47"/>
      <c r="H3" s="47"/>
      <c r="I3" s="47"/>
      <c r="J3" s="47"/>
      <c r="K3" s="47"/>
      <c r="L3" s="47"/>
      <c r="M3" s="47"/>
      <c r="N3" s="47"/>
      <c r="O3" s="47"/>
      <c r="P3" s="47"/>
      <c r="Q3" s="47"/>
      <c r="R3" s="47"/>
      <c r="S3" s="47"/>
      <c r="T3" s="42"/>
      <c r="U3" s="42"/>
      <c r="V3" s="42"/>
      <c r="W3" s="42"/>
      <c r="X3" s="42"/>
      <c r="Y3" s="43"/>
      <c r="Z3" s="43"/>
      <c r="AA3" s="43"/>
      <c r="AB3" s="43"/>
    </row>
    <row r="4" spans="1:28" ht="8.25" customHeight="1" x14ac:dyDescent="0.55000000000000004">
      <c r="A4" s="223"/>
      <c r="B4" s="45"/>
      <c r="C4" s="47"/>
      <c r="D4" s="47"/>
      <c r="E4" s="47"/>
      <c r="F4" s="47"/>
      <c r="G4" s="47"/>
      <c r="H4" s="47"/>
      <c r="I4" s="46"/>
      <c r="J4" s="46"/>
      <c r="K4" s="46"/>
      <c r="L4" s="46"/>
      <c r="M4" s="46"/>
      <c r="N4" s="46"/>
      <c r="O4" s="46"/>
      <c r="P4" s="46"/>
      <c r="Q4" s="46"/>
      <c r="R4" s="46"/>
      <c r="S4" s="46"/>
      <c r="T4" s="42"/>
      <c r="U4" s="42"/>
      <c r="V4" s="42"/>
      <c r="W4" s="42"/>
      <c r="X4" s="42"/>
      <c r="Y4" s="43"/>
      <c r="Z4" s="43"/>
      <c r="AA4" s="43"/>
      <c r="AB4" s="43"/>
    </row>
    <row r="5" spans="1:28" ht="26.25" customHeight="1" x14ac:dyDescent="0.55000000000000004">
      <c r="A5" s="223"/>
      <c r="B5" s="45"/>
      <c r="C5" s="238" t="s">
        <v>269</v>
      </c>
      <c r="D5" s="238"/>
      <c r="E5" s="238"/>
      <c r="F5" s="238"/>
      <c r="G5" s="238"/>
      <c r="H5" s="49"/>
      <c r="I5" s="239" t="s">
        <v>365</v>
      </c>
      <c r="J5" s="239"/>
      <c r="K5" s="239"/>
      <c r="L5" s="239"/>
      <c r="M5" s="239"/>
      <c r="N5" s="47"/>
      <c r="O5" s="239" t="s">
        <v>270</v>
      </c>
      <c r="P5" s="239"/>
      <c r="Q5" s="239"/>
      <c r="R5" s="239"/>
      <c r="S5" s="239"/>
      <c r="T5" s="42"/>
      <c r="U5" s="50"/>
      <c r="V5" s="50"/>
      <c r="W5" s="50"/>
      <c r="Z5" s="43"/>
      <c r="AA5" s="43"/>
      <c r="AB5" s="43"/>
    </row>
    <row r="6" spans="1:28" ht="105.6" customHeight="1" x14ac:dyDescent="0.55000000000000004">
      <c r="A6" s="224"/>
      <c r="B6" s="45"/>
      <c r="C6" s="51" t="s">
        <v>271</v>
      </c>
      <c r="D6" s="48" t="s">
        <v>272</v>
      </c>
      <c r="E6" s="48" t="s">
        <v>273</v>
      </c>
      <c r="F6" s="48" t="s">
        <v>274</v>
      </c>
      <c r="G6" s="48" t="s">
        <v>275</v>
      </c>
      <c r="H6" s="49"/>
      <c r="I6" s="51" t="s">
        <v>271</v>
      </c>
      <c r="J6" s="48" t="s">
        <v>272</v>
      </c>
      <c r="K6" s="48" t="s">
        <v>273</v>
      </c>
      <c r="L6" s="48" t="s">
        <v>274</v>
      </c>
      <c r="M6" s="48" t="s">
        <v>275</v>
      </c>
      <c r="N6" s="49"/>
      <c r="O6" s="51" t="s">
        <v>271</v>
      </c>
      <c r="P6" s="48" t="s">
        <v>272</v>
      </c>
      <c r="Q6" s="48" t="s">
        <v>273</v>
      </c>
      <c r="R6" s="48" t="s">
        <v>274</v>
      </c>
      <c r="S6" s="48" t="s">
        <v>275</v>
      </c>
      <c r="T6" s="42"/>
      <c r="U6" s="50"/>
      <c r="V6" s="50"/>
      <c r="W6" s="50"/>
      <c r="X6" s="42"/>
      <c r="Y6" s="43"/>
      <c r="Z6" s="43"/>
      <c r="AA6" s="43"/>
      <c r="AB6" s="43"/>
    </row>
    <row r="7" spans="1:28" ht="24" customHeight="1" x14ac:dyDescent="0.55000000000000004">
      <c r="A7" s="233" t="s">
        <v>257</v>
      </c>
      <c r="B7" s="233"/>
      <c r="C7" s="233"/>
      <c r="D7" s="233"/>
      <c r="E7" s="233"/>
      <c r="F7" s="233"/>
      <c r="G7" s="233"/>
      <c r="H7" s="233"/>
      <c r="I7" s="233"/>
      <c r="J7" s="233"/>
      <c r="K7" s="233"/>
      <c r="L7" s="233"/>
      <c r="M7" s="233"/>
      <c r="N7" s="233"/>
      <c r="O7" s="233"/>
      <c r="P7" s="233"/>
      <c r="Q7" s="233"/>
      <c r="R7" s="233"/>
      <c r="S7" s="233"/>
      <c r="T7" s="42"/>
      <c r="U7" s="50"/>
      <c r="V7" s="50"/>
      <c r="W7" s="50"/>
      <c r="X7" s="42"/>
      <c r="Y7" s="43"/>
      <c r="Z7" s="43"/>
      <c r="AA7" s="43"/>
      <c r="AB7" s="43"/>
    </row>
    <row r="8" spans="1:28" ht="24" customHeight="1" x14ac:dyDescent="0.55000000000000004">
      <c r="A8" s="52" t="s">
        <v>276</v>
      </c>
      <c r="B8" s="53"/>
      <c r="C8" s="102">
        <v>121078.6703280974</v>
      </c>
      <c r="D8" s="103">
        <v>437</v>
      </c>
      <c r="E8" s="103">
        <v>44</v>
      </c>
      <c r="F8" s="104">
        <f>(D8/C8)*1000</f>
        <v>3.6092236462113689</v>
      </c>
      <c r="G8" s="104">
        <v>100</v>
      </c>
      <c r="H8" s="105"/>
      <c r="I8" s="102">
        <v>94993.670328097403</v>
      </c>
      <c r="J8" s="103">
        <v>338</v>
      </c>
      <c r="K8" s="103">
        <v>32</v>
      </c>
      <c r="L8" s="104">
        <f>(J8/I8)*1000</f>
        <v>3.5581318084940419</v>
      </c>
      <c r="M8" s="104">
        <f>(J8/D8)*100</f>
        <v>77.345537757437071</v>
      </c>
      <c r="N8" s="105"/>
      <c r="O8" s="102">
        <v>26085</v>
      </c>
      <c r="P8" s="103">
        <v>99</v>
      </c>
      <c r="Q8" s="103">
        <v>12</v>
      </c>
      <c r="R8" s="106">
        <f>(P8/O8)*1000</f>
        <v>3.7952846463484757</v>
      </c>
      <c r="S8" s="106">
        <f>(P8/D8)*100</f>
        <v>22.654462242562929</v>
      </c>
      <c r="T8" s="42"/>
      <c r="U8" s="42"/>
      <c r="V8" s="42"/>
      <c r="W8" s="42"/>
      <c r="X8" s="42"/>
      <c r="Y8" s="43"/>
      <c r="Z8" s="43"/>
      <c r="AA8" s="43"/>
      <c r="AB8" s="43"/>
    </row>
    <row r="9" spans="1:28" ht="24" customHeight="1" x14ac:dyDescent="0.55000000000000004">
      <c r="A9" s="59" t="s">
        <v>277</v>
      </c>
      <c r="B9" s="53"/>
      <c r="C9" s="107">
        <v>38395.5105878377</v>
      </c>
      <c r="D9" s="108">
        <v>17</v>
      </c>
      <c r="E9" s="108">
        <v>10</v>
      </c>
      <c r="F9" s="104">
        <f>(D9/C9)*1000</f>
        <v>0.44276009720222292</v>
      </c>
      <c r="G9" s="109">
        <v>100</v>
      </c>
      <c r="H9" s="105"/>
      <c r="I9" s="107">
        <v>29078.5105878377</v>
      </c>
      <c r="J9" s="108">
        <v>14</v>
      </c>
      <c r="K9" s="108">
        <v>7</v>
      </c>
      <c r="L9" s="104">
        <f>(J9/I9)*1000</f>
        <v>0.48145519550288118</v>
      </c>
      <c r="M9" s="104">
        <f>(J9/D9)*100</f>
        <v>82.35294117647058</v>
      </c>
      <c r="N9" s="105"/>
      <c r="O9" s="107">
        <v>9317</v>
      </c>
      <c r="P9" s="108">
        <v>3</v>
      </c>
      <c r="Q9" s="108">
        <v>3</v>
      </c>
      <c r="R9" s="106">
        <f>(P9/O9)*1000</f>
        <v>0.32199205752924759</v>
      </c>
      <c r="S9" s="106">
        <f>(P9/D9)*100</f>
        <v>17.647058823529413</v>
      </c>
      <c r="T9" s="42"/>
      <c r="U9" s="42"/>
      <c r="V9" s="42"/>
      <c r="W9" s="42"/>
      <c r="X9" s="42"/>
      <c r="Y9" s="43"/>
      <c r="Z9" s="43"/>
      <c r="AA9" s="43"/>
      <c r="AB9" s="43"/>
    </row>
    <row r="10" spans="1:28" ht="7.15" customHeight="1" x14ac:dyDescent="0.55000000000000004">
      <c r="A10" s="59"/>
      <c r="B10" s="53"/>
      <c r="C10" s="105"/>
      <c r="D10" s="105"/>
      <c r="E10" s="105"/>
      <c r="F10" s="109"/>
      <c r="G10" s="109"/>
      <c r="H10" s="105"/>
      <c r="I10" s="105"/>
      <c r="J10" s="105"/>
      <c r="K10" s="105"/>
      <c r="L10" s="109"/>
      <c r="M10" s="109"/>
      <c r="N10" s="105"/>
      <c r="O10" s="105"/>
      <c r="P10" s="105"/>
      <c r="Q10" s="105"/>
      <c r="R10" s="110"/>
      <c r="S10" s="110"/>
      <c r="T10" s="42"/>
      <c r="U10" s="42"/>
      <c r="V10" s="42"/>
      <c r="W10" s="42"/>
      <c r="X10" s="42"/>
      <c r="Y10" s="43"/>
      <c r="Z10" s="43"/>
      <c r="AA10" s="43"/>
      <c r="AB10" s="43"/>
    </row>
    <row r="11" spans="1:28" ht="19.149999999999999" customHeight="1" x14ac:dyDescent="0.55000000000000004">
      <c r="A11" s="62" t="s">
        <v>278</v>
      </c>
      <c r="B11" s="63"/>
      <c r="C11" s="107">
        <v>113319.6703280974</v>
      </c>
      <c r="D11" s="108">
        <v>96</v>
      </c>
      <c r="E11" s="108">
        <v>39</v>
      </c>
      <c r="F11" s="104">
        <f>(D11/C11)*1000</f>
        <v>0.84716095380483103</v>
      </c>
      <c r="G11" s="109">
        <v>100</v>
      </c>
      <c r="H11" s="111"/>
      <c r="I11" s="107">
        <v>92509.670328097403</v>
      </c>
      <c r="J11" s="108">
        <v>77</v>
      </c>
      <c r="K11" s="108">
        <v>31</v>
      </c>
      <c r="L11" s="104">
        <f>(J11/I11)*1000</f>
        <v>0.83234541564043663</v>
      </c>
      <c r="M11" s="104">
        <f>(J11/D11)*100</f>
        <v>80.208333333333343</v>
      </c>
      <c r="N11" s="111"/>
      <c r="O11" s="107">
        <v>20810</v>
      </c>
      <c r="P11" s="108">
        <v>19</v>
      </c>
      <c r="Q11" s="108">
        <v>8</v>
      </c>
      <c r="R11" s="106">
        <f>(P11/O11)*1000</f>
        <v>0.91302258529553104</v>
      </c>
      <c r="S11" s="106">
        <f>(P11/D11)*100</f>
        <v>19.791666666666664</v>
      </c>
    </row>
    <row r="12" spans="1:28" ht="7.5" customHeight="1" x14ac:dyDescent="0.55000000000000004">
      <c r="A12" s="62"/>
      <c r="B12" s="63"/>
      <c r="C12" s="111"/>
      <c r="D12" s="111"/>
      <c r="E12" s="111"/>
      <c r="F12" s="109"/>
      <c r="G12" s="109"/>
      <c r="H12" s="111"/>
      <c r="I12" s="111"/>
      <c r="J12" s="111"/>
      <c r="K12" s="111"/>
      <c r="L12" s="109"/>
      <c r="M12" s="109"/>
      <c r="N12" s="111"/>
      <c r="O12" s="111"/>
      <c r="P12" s="111"/>
      <c r="Q12" s="111"/>
      <c r="R12" s="109"/>
      <c r="S12" s="109"/>
    </row>
    <row r="13" spans="1:28" ht="18" customHeight="1" x14ac:dyDescent="0.55000000000000004">
      <c r="A13" s="62" t="s">
        <v>279</v>
      </c>
      <c r="B13" s="63"/>
      <c r="C13" s="107">
        <v>68884.510587837693</v>
      </c>
      <c r="D13" s="108">
        <v>49</v>
      </c>
      <c r="E13" s="108">
        <v>21</v>
      </c>
      <c r="F13" s="104">
        <f>(D13/C13)*1000</f>
        <v>0.71133553220963841</v>
      </c>
      <c r="G13" s="109">
        <v>100</v>
      </c>
      <c r="H13" s="111"/>
      <c r="I13" s="107">
        <v>54694.5105878377</v>
      </c>
      <c r="J13" s="108">
        <v>35</v>
      </c>
      <c r="K13" s="108">
        <v>16</v>
      </c>
      <c r="L13" s="104">
        <f>(J13/I13)*1000</f>
        <v>0.63991796660820421</v>
      </c>
      <c r="M13" s="104">
        <f>(J13/D13)*100</f>
        <v>71.428571428571431</v>
      </c>
      <c r="N13" s="111"/>
      <c r="O13" s="107">
        <v>14190</v>
      </c>
      <c r="P13" s="108">
        <v>14</v>
      </c>
      <c r="Q13" s="108">
        <v>5</v>
      </c>
      <c r="R13" s="106">
        <f>(P13/O13)*1000</f>
        <v>0.98661028893587044</v>
      </c>
      <c r="S13" s="106">
        <f>(P13/D13)*100</f>
        <v>28.571428571428569</v>
      </c>
    </row>
    <row r="14" spans="1:28" ht="6.75" customHeight="1" x14ac:dyDescent="0.55000000000000004">
      <c r="A14" s="62"/>
      <c r="B14" s="63"/>
      <c r="C14" s="111"/>
      <c r="D14" s="111"/>
      <c r="E14" s="111"/>
      <c r="F14" s="109"/>
      <c r="G14" s="109"/>
      <c r="H14" s="111"/>
      <c r="I14" s="111"/>
      <c r="J14" s="111"/>
      <c r="K14" s="111"/>
      <c r="L14" s="109"/>
      <c r="M14" s="109"/>
      <c r="N14" s="111"/>
      <c r="O14" s="111"/>
      <c r="P14" s="111"/>
      <c r="Q14" s="111"/>
      <c r="R14" s="109"/>
      <c r="S14" s="109"/>
    </row>
    <row r="15" spans="1:28" ht="19.149999999999999" customHeight="1" x14ac:dyDescent="0.55000000000000004">
      <c r="A15" s="59" t="s">
        <v>280</v>
      </c>
      <c r="B15" s="63"/>
      <c r="C15" s="107">
        <v>55336.583978921539</v>
      </c>
      <c r="D15" s="108">
        <v>39</v>
      </c>
      <c r="E15" s="108">
        <v>17</v>
      </c>
      <c r="F15" s="104">
        <f>(D15/C15)*1000</f>
        <v>0.70477787379964829</v>
      </c>
      <c r="G15" s="109">
        <v>100</v>
      </c>
      <c r="H15" s="111"/>
      <c r="I15" s="107">
        <v>46401.583978921539</v>
      </c>
      <c r="J15" s="108">
        <v>28</v>
      </c>
      <c r="K15" s="108">
        <v>13</v>
      </c>
      <c r="L15" s="104">
        <f>(J15/I15)*1000</f>
        <v>0.60342767636379235</v>
      </c>
      <c r="M15" s="104">
        <f>(J15/D15)*100</f>
        <v>71.794871794871796</v>
      </c>
      <c r="N15" s="111"/>
      <c r="O15" s="107">
        <v>8935</v>
      </c>
      <c r="P15" s="108">
        <v>11</v>
      </c>
      <c r="Q15" s="108">
        <v>4</v>
      </c>
      <c r="R15" s="106">
        <f>(P15/O15)*1000</f>
        <v>1.2311135982092891</v>
      </c>
      <c r="S15" s="106">
        <f>(P15/D15)*100</f>
        <v>28.205128205128204</v>
      </c>
    </row>
    <row r="16" spans="1:28" ht="7.15" customHeight="1" x14ac:dyDescent="0.55000000000000004">
      <c r="A16" s="59"/>
      <c r="B16" s="63"/>
      <c r="C16" s="111"/>
      <c r="D16" s="111"/>
      <c r="E16" s="111"/>
      <c r="F16" s="109"/>
      <c r="G16" s="109"/>
      <c r="H16" s="111"/>
      <c r="I16" s="111"/>
      <c r="J16" s="111"/>
      <c r="K16" s="111"/>
      <c r="L16" s="109"/>
      <c r="M16" s="109"/>
      <c r="N16" s="111"/>
      <c r="O16" s="111"/>
      <c r="P16" s="111"/>
      <c r="Q16" s="111"/>
      <c r="R16" s="109"/>
      <c r="S16" s="109"/>
    </row>
    <row r="17" spans="1:28" ht="19.899999999999999" customHeight="1" x14ac:dyDescent="0.55000000000000004">
      <c r="A17" s="62" t="s">
        <v>281</v>
      </c>
      <c r="B17" s="63"/>
      <c r="C17" s="107">
        <v>91957.402953853933</v>
      </c>
      <c r="D17" s="108">
        <v>197</v>
      </c>
      <c r="E17" s="108">
        <v>32</v>
      </c>
      <c r="F17" s="104">
        <f>(D17/C17)*1000</f>
        <v>2.1422962553526936</v>
      </c>
      <c r="G17" s="109">
        <v>100</v>
      </c>
      <c r="H17" s="112"/>
      <c r="I17" s="107">
        <v>76283.402953853918</v>
      </c>
      <c r="J17" s="108">
        <v>164</v>
      </c>
      <c r="K17" s="108">
        <v>25</v>
      </c>
      <c r="L17" s="104">
        <f>(J17/I17)*1000</f>
        <v>2.149877871851213</v>
      </c>
      <c r="M17" s="104">
        <f>(J17/D17)*100</f>
        <v>83.248730964467015</v>
      </c>
      <c r="N17" s="111"/>
      <c r="O17" s="107">
        <v>15674</v>
      </c>
      <c r="P17" s="108">
        <v>33</v>
      </c>
      <c r="Q17" s="108">
        <v>7</v>
      </c>
      <c r="R17" s="106">
        <f>(P17/O17)*1000</f>
        <v>2.1053974735230319</v>
      </c>
      <c r="S17" s="106">
        <f>(P17/D17)*100</f>
        <v>16.751269035532996</v>
      </c>
      <c r="U17" s="66"/>
    </row>
    <row r="18" spans="1:28" ht="6.75" customHeight="1" x14ac:dyDescent="0.55000000000000004">
      <c r="A18" s="62"/>
      <c r="B18" s="63"/>
      <c r="C18" s="111"/>
      <c r="D18" s="111"/>
      <c r="E18" s="111"/>
      <c r="F18" s="109"/>
      <c r="G18" s="109"/>
      <c r="H18" s="111"/>
      <c r="I18" s="111"/>
      <c r="J18" s="111"/>
      <c r="K18" s="111"/>
      <c r="L18" s="109"/>
      <c r="M18" s="109"/>
      <c r="N18" s="111"/>
      <c r="O18" s="111"/>
      <c r="P18" s="111"/>
      <c r="Q18" s="111"/>
      <c r="R18" s="109"/>
      <c r="S18" s="109"/>
      <c r="U18" s="66"/>
    </row>
    <row r="19" spans="1:28" ht="17.399999999999999" x14ac:dyDescent="0.55000000000000004">
      <c r="A19" s="59" t="s">
        <v>282</v>
      </c>
      <c r="B19" s="63"/>
      <c r="C19" s="113">
        <v>66588.06389392339</v>
      </c>
      <c r="D19" s="114">
        <v>39</v>
      </c>
      <c r="E19" s="114">
        <v>24</v>
      </c>
      <c r="F19" s="115">
        <f>(D19/C19)*1000</f>
        <v>0.58569055352214583</v>
      </c>
      <c r="G19" s="116">
        <v>100</v>
      </c>
      <c r="H19" s="117"/>
      <c r="I19" s="113">
        <v>48724.063893923405</v>
      </c>
      <c r="J19" s="114">
        <v>20</v>
      </c>
      <c r="K19" s="114">
        <v>15</v>
      </c>
      <c r="L19" s="115">
        <f>(J19/I19)*1000</f>
        <v>0.41047479215899907</v>
      </c>
      <c r="M19" s="115">
        <f>(J19/D19)*100</f>
        <v>51.282051282051277</v>
      </c>
      <c r="N19" s="117"/>
      <c r="O19" s="113">
        <v>17864</v>
      </c>
      <c r="P19" s="114">
        <v>19</v>
      </c>
      <c r="Q19" s="114">
        <v>9</v>
      </c>
      <c r="R19" s="118">
        <f>(P19/O19)*1000</f>
        <v>1.0635915808329601</v>
      </c>
      <c r="S19" s="118">
        <f>(P19/D19)*100</f>
        <v>48.717948717948715</v>
      </c>
      <c r="U19" s="66"/>
    </row>
    <row r="20" spans="1:28" ht="24" customHeight="1" x14ac:dyDescent="0.55000000000000004">
      <c r="A20" s="52" t="s">
        <v>283</v>
      </c>
      <c r="B20" s="63"/>
      <c r="C20" s="73"/>
      <c r="D20" s="73"/>
      <c r="E20" s="73"/>
      <c r="F20" s="74"/>
      <c r="G20" s="74"/>
      <c r="H20" s="73"/>
      <c r="I20" s="73"/>
      <c r="J20" s="73"/>
      <c r="K20" s="73"/>
      <c r="L20" s="74"/>
      <c r="M20" s="74"/>
      <c r="N20" s="73"/>
      <c r="O20" s="73"/>
      <c r="P20" s="73"/>
      <c r="Q20" s="73"/>
      <c r="R20" s="74"/>
      <c r="S20" s="74"/>
      <c r="U20" s="66"/>
    </row>
    <row r="21" spans="1:28" ht="16.5" customHeight="1" x14ac:dyDescent="0.55000000000000004">
      <c r="A21" s="75" t="s">
        <v>284</v>
      </c>
      <c r="B21" s="63"/>
      <c r="C21" s="76">
        <v>100</v>
      </c>
      <c r="D21" s="77"/>
      <c r="E21" s="77"/>
      <c r="F21" s="74"/>
      <c r="G21" s="74"/>
      <c r="H21" s="73"/>
      <c r="I21" s="78">
        <f>(I8/C8)*100</f>
        <v>78.456155878392778</v>
      </c>
      <c r="J21" s="77"/>
      <c r="K21" s="77"/>
      <c r="L21" s="74"/>
      <c r="M21" s="74"/>
      <c r="N21" s="73"/>
      <c r="O21" s="78">
        <f>(O8/C8)*100</f>
        <v>21.543844121607222</v>
      </c>
      <c r="P21" s="77"/>
      <c r="Q21" s="77"/>
      <c r="R21" s="74"/>
      <c r="S21" s="74"/>
      <c r="U21" s="66"/>
    </row>
    <row r="22" spans="1:28" ht="17.25" customHeight="1" x14ac:dyDescent="0.55000000000000004">
      <c r="A22" s="79" t="s">
        <v>285</v>
      </c>
      <c r="B22" s="68"/>
      <c r="C22" s="80"/>
      <c r="D22" s="81"/>
      <c r="E22" s="82">
        <v>100</v>
      </c>
      <c r="F22" s="83"/>
      <c r="G22" s="74"/>
      <c r="H22" s="80"/>
      <c r="I22" s="81"/>
      <c r="J22" s="81"/>
      <c r="K22" s="82">
        <f>(K8/E8)*100</f>
        <v>72.727272727272734</v>
      </c>
      <c r="L22" s="83"/>
      <c r="M22" s="83"/>
      <c r="N22" s="80"/>
      <c r="O22" s="81"/>
      <c r="P22" s="81"/>
      <c r="Q22" s="82">
        <f>(Q8/E8)*100</f>
        <v>27.27272727272727</v>
      </c>
      <c r="R22" s="83"/>
      <c r="S22" s="83"/>
      <c r="U22" s="66"/>
    </row>
    <row r="23" spans="1:28" ht="21.75" customHeight="1" x14ac:dyDescent="0.55000000000000004">
      <c r="A23" s="234" t="s">
        <v>263</v>
      </c>
      <c r="B23" s="234"/>
      <c r="C23" s="234"/>
      <c r="D23" s="234"/>
      <c r="E23" s="234"/>
      <c r="F23" s="234"/>
      <c r="G23" s="234"/>
      <c r="H23" s="234"/>
      <c r="I23" s="234"/>
      <c r="J23" s="234"/>
      <c r="K23" s="234"/>
      <c r="L23" s="234"/>
      <c r="M23" s="234"/>
      <c r="N23" s="234"/>
      <c r="O23" s="234"/>
      <c r="P23" s="234"/>
      <c r="Q23" s="234"/>
      <c r="R23" s="234"/>
      <c r="S23" s="234"/>
      <c r="U23" s="66"/>
    </row>
    <row r="24" spans="1:28" ht="24" customHeight="1" x14ac:dyDescent="0.55000000000000004">
      <c r="A24" s="52" t="s">
        <v>276</v>
      </c>
      <c r="B24" s="53"/>
      <c r="C24" s="84">
        <v>44147</v>
      </c>
      <c r="D24" s="55">
        <v>119</v>
      </c>
      <c r="E24" s="55">
        <v>19</v>
      </c>
      <c r="F24" s="56">
        <f>(D24/C24)*1000</f>
        <v>2.6955399007860104</v>
      </c>
      <c r="G24" s="56">
        <v>100</v>
      </c>
      <c r="H24" s="57"/>
      <c r="I24" s="84">
        <v>27135</v>
      </c>
      <c r="J24" s="55">
        <v>75</v>
      </c>
      <c r="K24" s="55">
        <v>10</v>
      </c>
      <c r="L24" s="56">
        <f>(J24/I24)*1000</f>
        <v>2.7639579878385847</v>
      </c>
      <c r="M24" s="56">
        <f>(J24/D24)*100</f>
        <v>63.02521008403361</v>
      </c>
      <c r="N24" s="57"/>
      <c r="O24" s="84">
        <v>17012</v>
      </c>
      <c r="P24" s="55">
        <v>44</v>
      </c>
      <c r="Q24" s="55">
        <v>9</v>
      </c>
      <c r="R24" s="58">
        <f>(P24/O24)*1000</f>
        <v>2.5864095932283093</v>
      </c>
      <c r="S24" s="58">
        <f>(P24/D24)*100</f>
        <v>36.97478991596639</v>
      </c>
      <c r="T24" s="42"/>
      <c r="U24" s="42"/>
      <c r="V24" s="42"/>
      <c r="W24" s="42"/>
      <c r="X24" s="42"/>
      <c r="Y24" s="43"/>
      <c r="Z24" s="43"/>
      <c r="AA24" s="43"/>
      <c r="AB24" s="43"/>
    </row>
    <row r="25" spans="1:28" ht="19.149999999999999" customHeight="1" x14ac:dyDescent="0.55000000000000004">
      <c r="A25" s="62" t="s">
        <v>278</v>
      </c>
      <c r="B25" s="63"/>
      <c r="C25" s="12">
        <v>38872</v>
      </c>
      <c r="D25" s="11">
        <v>35</v>
      </c>
      <c r="E25" s="11">
        <v>15</v>
      </c>
      <c r="F25" s="60">
        <f>(D25/C25)*1000</f>
        <v>0.90039102696027984</v>
      </c>
      <c r="G25" s="60">
        <v>100</v>
      </c>
      <c r="H25" s="64"/>
      <c r="I25" s="12">
        <v>27135</v>
      </c>
      <c r="J25" s="11">
        <v>22</v>
      </c>
      <c r="K25" s="11">
        <v>10</v>
      </c>
      <c r="L25" s="60">
        <f>(J25/I25)*1000</f>
        <v>0.81076100976598486</v>
      </c>
      <c r="M25" s="60">
        <f>(J25/D25)*100</f>
        <v>62.857142857142854</v>
      </c>
      <c r="N25" s="64"/>
      <c r="O25" s="12">
        <v>11737</v>
      </c>
      <c r="P25" s="11">
        <v>13</v>
      </c>
      <c r="Q25" s="11">
        <v>5</v>
      </c>
      <c r="R25" s="61">
        <f>(P25/O25)*1000</f>
        <v>1.1076084178239753</v>
      </c>
      <c r="S25" s="61">
        <f>(P25/D25)*100</f>
        <v>37.142857142857146</v>
      </c>
    </row>
    <row r="26" spans="1:28" ht="7.5" customHeight="1" x14ac:dyDescent="0.55000000000000004">
      <c r="A26" s="62"/>
      <c r="B26" s="63"/>
      <c r="C26" s="64"/>
      <c r="D26" s="64"/>
      <c r="E26" s="64"/>
      <c r="F26" s="60"/>
      <c r="G26" s="60"/>
      <c r="H26" s="64"/>
      <c r="I26" s="64"/>
      <c r="J26" s="64"/>
      <c r="K26" s="64"/>
      <c r="L26" s="60"/>
      <c r="M26" s="60"/>
      <c r="N26" s="64"/>
      <c r="O26" s="64"/>
      <c r="P26" s="64"/>
      <c r="Q26" s="64"/>
      <c r="R26" s="60"/>
      <c r="S26" s="60"/>
    </row>
    <row r="27" spans="1:28" ht="18" customHeight="1" x14ac:dyDescent="0.55000000000000004">
      <c r="A27" s="62" t="s">
        <v>279</v>
      </c>
      <c r="B27" s="63"/>
      <c r="C27" s="12">
        <v>23734</v>
      </c>
      <c r="D27" s="11">
        <v>15</v>
      </c>
      <c r="E27" s="11">
        <v>9</v>
      </c>
      <c r="F27" s="60">
        <f>(D27/C27)*1000</f>
        <v>0.63200471896856836</v>
      </c>
      <c r="G27" s="60">
        <v>100</v>
      </c>
      <c r="H27" s="64"/>
      <c r="I27" s="12">
        <v>16278</v>
      </c>
      <c r="J27" s="11">
        <v>10</v>
      </c>
      <c r="K27" s="11">
        <v>6</v>
      </c>
      <c r="L27" s="60">
        <f>(J27/I27)*1000</f>
        <v>0.6143260842855387</v>
      </c>
      <c r="M27" s="60">
        <f>(J27/D27)*100</f>
        <v>66.666666666666657</v>
      </c>
      <c r="N27" s="64"/>
      <c r="O27" s="12">
        <v>7456</v>
      </c>
      <c r="P27" s="11">
        <v>5</v>
      </c>
      <c r="Q27" s="11">
        <v>3</v>
      </c>
      <c r="R27" s="61">
        <f>(P27/O27)*1000</f>
        <v>0.67060085836909866</v>
      </c>
      <c r="S27" s="61">
        <f>(P27/D27)*100</f>
        <v>33.333333333333329</v>
      </c>
    </row>
    <row r="28" spans="1:28" ht="6.75" customHeight="1" x14ac:dyDescent="0.55000000000000004">
      <c r="A28" s="62"/>
      <c r="B28" s="63"/>
      <c r="C28" s="64"/>
      <c r="D28" s="64"/>
      <c r="E28" s="64"/>
      <c r="F28" s="60"/>
      <c r="G28" s="60"/>
      <c r="H28" s="64"/>
      <c r="I28" s="64"/>
      <c r="J28" s="64"/>
      <c r="K28" s="64"/>
      <c r="L28" s="60"/>
      <c r="M28" s="60"/>
      <c r="N28" s="64"/>
      <c r="O28" s="64"/>
      <c r="P28" s="64"/>
      <c r="Q28" s="64"/>
      <c r="R28" s="60"/>
      <c r="S28" s="60"/>
    </row>
    <row r="29" spans="1:28" ht="14.5" customHeight="1" x14ac:dyDescent="0.55000000000000004">
      <c r="A29" s="62" t="s">
        <v>281</v>
      </c>
      <c r="B29" s="63"/>
      <c r="C29" s="12">
        <v>31108</v>
      </c>
      <c r="D29" s="11">
        <v>46</v>
      </c>
      <c r="E29" s="11">
        <v>13</v>
      </c>
      <c r="F29" s="60">
        <f>(D29/C29)*1000</f>
        <v>1.4787193005014789</v>
      </c>
      <c r="G29" s="60">
        <v>100</v>
      </c>
      <c r="H29" s="65"/>
      <c r="I29" s="12">
        <v>24507</v>
      </c>
      <c r="J29" s="11">
        <v>37</v>
      </c>
      <c r="K29" s="11">
        <v>9</v>
      </c>
      <c r="L29" s="60">
        <f>(J29/I29)*1000</f>
        <v>1.5097727179989391</v>
      </c>
      <c r="M29" s="60">
        <f>(J29/D29)*100</f>
        <v>80.434782608695656</v>
      </c>
      <c r="N29" s="64"/>
      <c r="O29" s="12">
        <v>6601</v>
      </c>
      <c r="P29" s="11">
        <v>9</v>
      </c>
      <c r="Q29" s="11">
        <v>4</v>
      </c>
      <c r="R29" s="61">
        <f>(P29/O29)*1000</f>
        <v>1.3634297833661566</v>
      </c>
      <c r="S29" s="61">
        <f>(P29/D29)*100</f>
        <v>19.565217391304348</v>
      </c>
      <c r="U29" s="66"/>
    </row>
    <row r="30" spans="1:28" ht="6.75" customHeight="1" x14ac:dyDescent="0.55000000000000004">
      <c r="A30" s="62"/>
      <c r="B30" s="63"/>
      <c r="C30" s="64"/>
      <c r="D30" s="64"/>
      <c r="E30" s="64"/>
      <c r="F30" s="60"/>
      <c r="G30" s="60"/>
      <c r="H30" s="64"/>
      <c r="I30" s="64"/>
      <c r="J30" s="64"/>
      <c r="K30" s="64"/>
      <c r="L30" s="60"/>
      <c r="M30" s="60"/>
      <c r="N30" s="64"/>
      <c r="O30" s="64"/>
      <c r="P30" s="64"/>
      <c r="Q30" s="64"/>
      <c r="R30" s="60"/>
      <c r="S30" s="60"/>
      <c r="U30" s="66"/>
    </row>
    <row r="31" spans="1:28" ht="17.100000000000001" x14ac:dyDescent="0.55000000000000004">
      <c r="A31" s="59" t="s">
        <v>282</v>
      </c>
      <c r="B31" s="63"/>
      <c r="C31" s="27">
        <v>25710</v>
      </c>
      <c r="D31" s="69">
        <v>23</v>
      </c>
      <c r="E31" s="69">
        <v>13</v>
      </c>
      <c r="F31" s="70">
        <f>(D31/C31)*1000</f>
        <v>0.89459354336833918</v>
      </c>
      <c r="G31" s="70">
        <v>100</v>
      </c>
      <c r="H31" s="71"/>
      <c r="I31" s="27">
        <v>11510</v>
      </c>
      <c r="J31" s="69">
        <v>6</v>
      </c>
      <c r="K31" s="69">
        <v>5</v>
      </c>
      <c r="L31" s="70">
        <f>(J31/I31)*1000</f>
        <v>0.52128583840139009</v>
      </c>
      <c r="M31" s="70">
        <f>(J31/D31)*100</f>
        <v>26.086956521739129</v>
      </c>
      <c r="N31" s="71"/>
      <c r="O31" s="27">
        <v>14200</v>
      </c>
      <c r="P31" s="69">
        <v>17</v>
      </c>
      <c r="Q31" s="69">
        <v>8</v>
      </c>
      <c r="R31" s="72">
        <f>(P31/O31)*1000</f>
        <v>1.1971830985915493</v>
      </c>
      <c r="S31" s="72">
        <f>(P31/D31)*100</f>
        <v>73.91304347826086</v>
      </c>
      <c r="U31" s="66"/>
    </row>
    <row r="32" spans="1:28" ht="6" customHeight="1" x14ac:dyDescent="0.55000000000000004">
      <c r="A32" s="62"/>
      <c r="B32" s="63"/>
      <c r="C32" s="73"/>
      <c r="D32" s="73"/>
      <c r="E32" s="73"/>
      <c r="F32" s="74"/>
      <c r="G32" s="74"/>
      <c r="H32" s="73"/>
      <c r="I32" s="73"/>
      <c r="J32" s="73"/>
      <c r="K32" s="73"/>
      <c r="L32" s="74"/>
      <c r="M32" s="74"/>
      <c r="N32" s="73"/>
      <c r="O32" s="73"/>
      <c r="P32" s="73"/>
      <c r="Q32" s="73"/>
      <c r="R32" s="74"/>
      <c r="S32" s="74"/>
      <c r="U32" s="66"/>
    </row>
    <row r="33" spans="1:28" ht="24" customHeight="1" x14ac:dyDescent="0.55000000000000004">
      <c r="A33" s="52" t="s">
        <v>283</v>
      </c>
      <c r="B33" s="63"/>
      <c r="C33" s="73"/>
      <c r="D33" s="73"/>
      <c r="E33" s="73"/>
      <c r="F33" s="74"/>
      <c r="G33" s="74"/>
      <c r="H33" s="73"/>
      <c r="I33" s="73"/>
      <c r="J33" s="73"/>
      <c r="K33" s="73"/>
      <c r="L33" s="74"/>
      <c r="M33" s="74"/>
      <c r="N33" s="73"/>
      <c r="O33" s="73"/>
      <c r="P33" s="73"/>
      <c r="Q33" s="73"/>
      <c r="R33" s="74"/>
      <c r="S33" s="74"/>
      <c r="U33" s="66"/>
    </row>
    <row r="34" spans="1:28" ht="16.5" customHeight="1" x14ac:dyDescent="0.55000000000000004">
      <c r="A34" s="75" t="s">
        <v>284</v>
      </c>
      <c r="B34" s="63"/>
      <c r="C34" s="76">
        <v>100</v>
      </c>
      <c r="D34" s="77"/>
      <c r="E34" s="77"/>
      <c r="F34" s="74"/>
      <c r="G34" s="74"/>
      <c r="H34" s="73"/>
      <c r="I34" s="78">
        <f>(I24/C24)*100</f>
        <v>61.465105216662522</v>
      </c>
      <c r="J34" s="77"/>
      <c r="K34" s="77"/>
      <c r="L34" s="74"/>
      <c r="M34" s="74"/>
      <c r="N34" s="73"/>
      <c r="O34" s="78">
        <f>(O24/C24)*100</f>
        <v>38.534894783337485</v>
      </c>
      <c r="P34" s="77"/>
      <c r="Q34" s="77"/>
      <c r="R34" s="74"/>
      <c r="S34" s="74"/>
      <c r="U34" s="66"/>
    </row>
    <row r="35" spans="1:28" ht="17.25" customHeight="1" x14ac:dyDescent="0.55000000000000004">
      <c r="A35" s="79" t="s">
        <v>285</v>
      </c>
      <c r="B35" s="68"/>
      <c r="C35" s="80"/>
      <c r="D35" s="81"/>
      <c r="E35" s="82">
        <v>100</v>
      </c>
      <c r="F35" s="83"/>
      <c r="G35" s="83"/>
      <c r="H35" s="80"/>
      <c r="I35" s="81"/>
      <c r="J35" s="81"/>
      <c r="K35" s="82">
        <f>(K24/E24)*100</f>
        <v>52.631578947368418</v>
      </c>
      <c r="L35" s="83"/>
      <c r="M35" s="83"/>
      <c r="N35" s="80"/>
      <c r="O35" s="81"/>
      <c r="P35" s="81"/>
      <c r="Q35" s="82">
        <f>(Q24/E24)*100</f>
        <v>47.368421052631575</v>
      </c>
      <c r="R35" s="83"/>
      <c r="S35" s="83"/>
      <c r="U35" s="66"/>
    </row>
    <row r="36" spans="1:28" ht="27.75" customHeight="1" x14ac:dyDescent="0.55000000000000004">
      <c r="A36" s="234" t="s">
        <v>266</v>
      </c>
      <c r="B36" s="234"/>
      <c r="C36" s="234"/>
      <c r="D36" s="234"/>
      <c r="E36" s="234"/>
      <c r="F36" s="234"/>
      <c r="G36" s="234"/>
      <c r="H36" s="234"/>
      <c r="I36" s="234"/>
      <c r="J36" s="234"/>
      <c r="K36" s="234"/>
      <c r="L36" s="234"/>
      <c r="M36" s="234"/>
      <c r="N36" s="234"/>
      <c r="O36" s="234"/>
      <c r="P36" s="234"/>
      <c r="Q36" s="234"/>
      <c r="R36" s="234"/>
      <c r="S36" s="234"/>
      <c r="U36" s="66"/>
    </row>
    <row r="37" spans="1:28" ht="24" customHeight="1" x14ac:dyDescent="0.55000000000000004">
      <c r="A37" s="52" t="s">
        <v>276</v>
      </c>
      <c r="B37" s="53"/>
      <c r="C37" s="84">
        <v>76932</v>
      </c>
      <c r="D37" s="55">
        <v>302</v>
      </c>
      <c r="E37" s="55">
        <v>25</v>
      </c>
      <c r="F37" s="56">
        <f>(D37/C37)*1000</f>
        <v>3.9255446368221283</v>
      </c>
      <c r="G37" s="56">
        <v>100</v>
      </c>
      <c r="H37" s="57"/>
      <c r="I37" s="84">
        <v>67859</v>
      </c>
      <c r="J37" s="55">
        <v>257</v>
      </c>
      <c r="K37" s="55">
        <v>22</v>
      </c>
      <c r="L37" s="56">
        <f>(J37/I37)*1000</f>
        <v>3.7872647695957791</v>
      </c>
      <c r="M37" s="56">
        <f>(J37/D37)*100</f>
        <v>85.099337748344368</v>
      </c>
      <c r="N37" s="57"/>
      <c r="O37" s="84">
        <v>9072.999805055093</v>
      </c>
      <c r="P37" s="55">
        <v>45</v>
      </c>
      <c r="Q37" s="55">
        <v>3</v>
      </c>
      <c r="R37" s="58">
        <f>(P37/O37)*1000</f>
        <v>4.9597708549412616</v>
      </c>
      <c r="S37" s="58">
        <f>(P37/D37)*100</f>
        <v>14.90066225165563</v>
      </c>
      <c r="T37" s="42"/>
      <c r="U37" s="42"/>
      <c r="V37" s="42"/>
      <c r="W37" s="42"/>
      <c r="X37" s="42"/>
      <c r="Y37" s="43"/>
      <c r="Z37" s="43"/>
      <c r="AA37" s="43"/>
      <c r="AB37" s="43"/>
    </row>
    <row r="38" spans="1:28" ht="19.899999999999999" customHeight="1" x14ac:dyDescent="0.55000000000000004">
      <c r="A38" s="62" t="s">
        <v>277</v>
      </c>
      <c r="B38" s="63"/>
      <c r="C38" s="12">
        <v>33330.510591697312</v>
      </c>
      <c r="D38" s="11">
        <v>15</v>
      </c>
      <c r="E38" s="11">
        <v>8</v>
      </c>
      <c r="F38" s="60">
        <f>(D38/C38)*1000</f>
        <v>0.45003811023934709</v>
      </c>
      <c r="G38" s="60">
        <v>100</v>
      </c>
      <c r="H38" s="64"/>
      <c r="I38" s="12">
        <v>27327.510603132745</v>
      </c>
      <c r="J38" s="11">
        <v>13</v>
      </c>
      <c r="K38" s="11">
        <v>6</v>
      </c>
      <c r="L38" s="60">
        <f>(J38/I38)*1000</f>
        <v>0.47571109526931143</v>
      </c>
      <c r="M38" s="60">
        <f>(J38/D38)*100</f>
        <v>86.666666666666671</v>
      </c>
      <c r="N38" s="64"/>
      <c r="O38" s="12">
        <v>6002.9999885645666</v>
      </c>
      <c r="P38" s="11">
        <v>2</v>
      </c>
      <c r="Q38" s="11">
        <v>2</v>
      </c>
      <c r="R38" s="61">
        <f>(P38/O38)*1000</f>
        <v>0.3331667505930212</v>
      </c>
      <c r="S38" s="61">
        <f>(P38/D38)*100</f>
        <v>13.333333333333334</v>
      </c>
    </row>
    <row r="39" spans="1:28" ht="8.25" customHeight="1" x14ac:dyDescent="0.55000000000000004">
      <c r="A39" s="62"/>
      <c r="B39" s="63"/>
      <c r="C39" s="64"/>
      <c r="D39" s="64"/>
      <c r="E39" s="64"/>
      <c r="F39" s="60"/>
      <c r="G39" s="60"/>
      <c r="H39" s="64"/>
      <c r="I39" s="64"/>
      <c r="J39" s="64"/>
      <c r="K39" s="64"/>
      <c r="L39" s="60"/>
      <c r="M39" s="60"/>
      <c r="N39" s="64"/>
      <c r="O39" s="64"/>
      <c r="P39" s="64"/>
      <c r="Q39" s="64"/>
      <c r="R39" s="60"/>
      <c r="S39" s="60"/>
    </row>
    <row r="40" spans="1:28" ht="19.149999999999999" customHeight="1" x14ac:dyDescent="0.55000000000000004">
      <c r="A40" s="62" t="s">
        <v>278</v>
      </c>
      <c r="B40" s="63"/>
      <c r="C40" s="12">
        <v>74448</v>
      </c>
      <c r="D40" s="11">
        <v>61</v>
      </c>
      <c r="E40" s="11">
        <v>24</v>
      </c>
      <c r="F40" s="60">
        <f>(D40/C40)*1000</f>
        <v>0.81936385127874489</v>
      </c>
      <c r="G40" s="60">
        <v>100</v>
      </c>
      <c r="H40" s="64"/>
      <c r="I40" s="12">
        <v>65375</v>
      </c>
      <c r="J40" s="11">
        <v>55</v>
      </c>
      <c r="K40" s="11">
        <v>21</v>
      </c>
      <c r="L40" s="60">
        <f>(J40/I40)*1000</f>
        <v>0.84130019120458899</v>
      </c>
      <c r="M40" s="60">
        <f>(J40/D40)*100</f>
        <v>90.163934426229503</v>
      </c>
      <c r="N40" s="64"/>
      <c r="O40" s="12">
        <v>9072.999805055093</v>
      </c>
      <c r="P40" s="11">
        <v>6</v>
      </c>
      <c r="Q40" s="11">
        <v>3</v>
      </c>
      <c r="R40" s="61">
        <f>(P40/O40)*1000</f>
        <v>0.66130278065883485</v>
      </c>
      <c r="S40" s="61">
        <f>(P40/D40)*100</f>
        <v>9.8360655737704921</v>
      </c>
    </row>
    <row r="41" spans="1:28" ht="7.5" customHeight="1" x14ac:dyDescent="0.55000000000000004">
      <c r="A41" s="62"/>
      <c r="B41" s="63"/>
      <c r="C41" s="64"/>
      <c r="D41" s="64"/>
      <c r="E41" s="64"/>
      <c r="F41" s="60"/>
      <c r="G41" s="60"/>
      <c r="H41" s="64"/>
      <c r="I41" s="64"/>
      <c r="J41" s="64"/>
      <c r="K41" s="64"/>
      <c r="L41" s="60"/>
      <c r="M41" s="60"/>
      <c r="N41" s="64"/>
      <c r="O41" s="64"/>
      <c r="P41" s="64"/>
      <c r="Q41" s="64"/>
      <c r="R41" s="60"/>
      <c r="S41" s="60"/>
    </row>
    <row r="42" spans="1:28" ht="18" customHeight="1" x14ac:dyDescent="0.55000000000000004">
      <c r="A42" s="62" t="s">
        <v>279</v>
      </c>
      <c r="B42" s="63"/>
      <c r="C42" s="12">
        <v>45151</v>
      </c>
      <c r="D42" s="11">
        <v>34</v>
      </c>
      <c r="E42" s="11">
        <v>12</v>
      </c>
      <c r="F42" s="60">
        <f>(D42/C42)*1000</f>
        <v>0.75302872583110003</v>
      </c>
      <c r="G42" s="60">
        <v>100</v>
      </c>
      <c r="H42" s="64"/>
      <c r="I42" s="12">
        <v>38417</v>
      </c>
      <c r="J42" s="11">
        <v>25</v>
      </c>
      <c r="K42" s="11">
        <v>10</v>
      </c>
      <c r="L42" s="60">
        <f>(J42/I42)*1000</f>
        <v>0.65075357263711375</v>
      </c>
      <c r="M42" s="60">
        <f>(J42/D42)*100</f>
        <v>73.529411764705884</v>
      </c>
      <c r="N42" s="64"/>
      <c r="O42" s="12">
        <v>6733.999805055093</v>
      </c>
      <c r="P42" s="11">
        <v>9</v>
      </c>
      <c r="Q42" s="11">
        <v>2</v>
      </c>
      <c r="R42" s="61">
        <f>(P42/O42)*1000</f>
        <v>1.3365013751921793</v>
      </c>
      <c r="S42" s="61">
        <f>(P42/D42)*100</f>
        <v>26.47058823529412</v>
      </c>
    </row>
    <row r="43" spans="1:28" ht="6.75" customHeight="1" x14ac:dyDescent="0.55000000000000004">
      <c r="A43" s="62"/>
      <c r="B43" s="63"/>
      <c r="C43" s="64"/>
      <c r="D43" s="64"/>
      <c r="E43" s="64"/>
      <c r="F43" s="60"/>
      <c r="G43" s="60"/>
      <c r="H43" s="64"/>
      <c r="I43" s="64"/>
      <c r="J43" s="64"/>
      <c r="K43" s="64"/>
      <c r="L43" s="60"/>
      <c r="M43" s="60"/>
      <c r="N43" s="64"/>
      <c r="O43" s="64"/>
      <c r="P43" s="64"/>
      <c r="Q43" s="64"/>
      <c r="R43" s="60"/>
      <c r="S43" s="60"/>
    </row>
    <row r="44" spans="1:28" ht="14.5" customHeight="1" x14ac:dyDescent="0.55000000000000004">
      <c r="A44" s="62" t="s">
        <v>280</v>
      </c>
      <c r="B44" s="63"/>
      <c r="C44" s="12">
        <v>41051</v>
      </c>
      <c r="D44" s="11">
        <v>25</v>
      </c>
      <c r="E44" s="11">
        <v>10</v>
      </c>
      <c r="F44" s="60">
        <f>(D44/C44)*1000</f>
        <v>0.60899856276339193</v>
      </c>
      <c r="G44" s="60">
        <v>100</v>
      </c>
      <c r="H44" s="65"/>
      <c r="I44" s="12">
        <v>37387</v>
      </c>
      <c r="J44" s="11">
        <v>23</v>
      </c>
      <c r="K44" s="11">
        <v>9</v>
      </c>
      <c r="L44" s="60">
        <f>(J44/I44)*1000</f>
        <v>0.61518709711931951</v>
      </c>
      <c r="M44" s="60">
        <f>(J44/D44)*100</f>
        <v>92</v>
      </c>
      <c r="N44" s="64"/>
      <c r="O44" s="12">
        <v>3663.9999885645661</v>
      </c>
      <c r="P44" s="11">
        <v>2</v>
      </c>
      <c r="Q44" s="11">
        <v>1</v>
      </c>
      <c r="R44" s="61">
        <f>(P44/O44)*1000</f>
        <v>0.54585153008789555</v>
      </c>
      <c r="S44" s="61">
        <f>(P44/D44)*100</f>
        <v>8</v>
      </c>
      <c r="U44" s="66"/>
    </row>
    <row r="45" spans="1:28" ht="6.75" customHeight="1" x14ac:dyDescent="0.55000000000000004">
      <c r="A45" s="62"/>
      <c r="B45" s="63"/>
      <c r="C45" s="64"/>
      <c r="D45" s="64"/>
      <c r="E45" s="64"/>
      <c r="F45" s="60"/>
      <c r="G45" s="60"/>
      <c r="H45" s="64"/>
      <c r="I45" s="64"/>
      <c r="J45" s="64"/>
      <c r="K45" s="64"/>
      <c r="L45" s="60"/>
      <c r="M45" s="60"/>
      <c r="N45" s="64"/>
      <c r="O45" s="64"/>
      <c r="P45" s="64"/>
      <c r="Q45" s="64"/>
      <c r="R45" s="60"/>
      <c r="S45" s="60"/>
      <c r="U45" s="66"/>
    </row>
    <row r="46" spans="1:28" ht="15.75" customHeight="1" x14ac:dyDescent="0.55000000000000004">
      <c r="A46" s="62" t="s">
        <v>281</v>
      </c>
      <c r="B46" s="63"/>
      <c r="C46" s="12">
        <v>60849</v>
      </c>
      <c r="D46" s="11">
        <v>151</v>
      </c>
      <c r="E46" s="11">
        <v>19</v>
      </c>
      <c r="F46" s="60">
        <f>(D46/C46)*1000</f>
        <v>2.4815526960180114</v>
      </c>
      <c r="G46" s="60">
        <v>100</v>
      </c>
      <c r="H46" s="64"/>
      <c r="I46" s="12">
        <v>51776</v>
      </c>
      <c r="J46" s="11">
        <v>127</v>
      </c>
      <c r="K46" s="11">
        <v>16</v>
      </c>
      <c r="L46" s="60">
        <f>(J46/I46)*1000</f>
        <v>2.4528739184177994</v>
      </c>
      <c r="M46" s="60">
        <f>(J46/D46)*100</f>
        <v>84.105960264900659</v>
      </c>
      <c r="N46" s="64"/>
      <c r="O46" s="12">
        <v>9072.999805055093</v>
      </c>
      <c r="P46" s="11">
        <v>24</v>
      </c>
      <c r="Q46" s="11">
        <v>3</v>
      </c>
      <c r="R46" s="61">
        <f>(P46/O46)*1000</f>
        <v>2.6452111226353394</v>
      </c>
      <c r="S46" s="61">
        <f>(P46/D46)*100</f>
        <v>15.894039735099339</v>
      </c>
      <c r="U46" s="66"/>
    </row>
    <row r="47" spans="1:28" ht="6" customHeight="1" x14ac:dyDescent="0.55000000000000004">
      <c r="A47" s="62"/>
      <c r="B47" s="63"/>
      <c r="C47" s="64"/>
      <c r="D47" s="64"/>
      <c r="E47" s="64"/>
      <c r="F47" s="60"/>
      <c r="G47" s="60"/>
      <c r="H47" s="64"/>
      <c r="I47" s="64"/>
      <c r="J47" s="64"/>
      <c r="K47" s="64"/>
      <c r="L47" s="60"/>
      <c r="M47" s="60"/>
      <c r="N47" s="64"/>
      <c r="O47" s="64"/>
      <c r="P47" s="64"/>
      <c r="Q47" s="64"/>
      <c r="R47" s="60"/>
      <c r="S47" s="60"/>
      <c r="U47" s="66"/>
    </row>
    <row r="48" spans="1:28" ht="17.100000000000001" x14ac:dyDescent="0.55000000000000004">
      <c r="A48" s="62" t="s">
        <v>282</v>
      </c>
      <c r="B48" s="63"/>
      <c r="C48" s="27">
        <v>40878.063802188961</v>
      </c>
      <c r="D48" s="69">
        <v>16</v>
      </c>
      <c r="E48" s="69">
        <v>11</v>
      </c>
      <c r="F48" s="70">
        <f>(D48/C48)*1000</f>
        <v>0.39140797072544381</v>
      </c>
      <c r="G48" s="70">
        <v>100</v>
      </c>
      <c r="H48" s="71"/>
      <c r="I48" s="27">
        <v>37214.063813624394</v>
      </c>
      <c r="J48" s="69">
        <v>14</v>
      </c>
      <c r="K48" s="69">
        <v>10</v>
      </c>
      <c r="L48" s="70">
        <f>(J48/I48)*1000</f>
        <v>0.3762018593323978</v>
      </c>
      <c r="M48" s="70">
        <f>(J48/D48)*100</f>
        <v>87.5</v>
      </c>
      <c r="N48" s="71"/>
      <c r="O48" s="27">
        <v>3663.9999885645661</v>
      </c>
      <c r="P48" s="69">
        <v>2</v>
      </c>
      <c r="Q48" s="69">
        <v>1</v>
      </c>
      <c r="R48" s="72">
        <f>(P48/O48)*1000</f>
        <v>0.54585153008789555</v>
      </c>
      <c r="S48" s="72">
        <f>(P48/D48)*100</f>
        <v>12.5</v>
      </c>
      <c r="U48" s="66"/>
    </row>
    <row r="49" spans="1:21" ht="24" customHeight="1" x14ac:dyDescent="0.55000000000000004">
      <c r="A49" s="52" t="s">
        <v>283</v>
      </c>
      <c r="B49" s="63"/>
      <c r="C49" s="73"/>
      <c r="D49" s="73"/>
      <c r="E49" s="73"/>
      <c r="F49" s="74"/>
      <c r="G49" s="74"/>
      <c r="H49" s="73"/>
      <c r="I49" s="73"/>
      <c r="J49" s="73"/>
      <c r="K49" s="73"/>
      <c r="L49" s="74"/>
      <c r="M49" s="74"/>
      <c r="N49" s="73"/>
      <c r="O49" s="73"/>
      <c r="P49" s="73"/>
      <c r="Q49" s="73"/>
      <c r="R49" s="74"/>
      <c r="S49" s="74"/>
      <c r="U49" s="66"/>
    </row>
    <row r="50" spans="1:21" ht="16.5" customHeight="1" x14ac:dyDescent="0.55000000000000004">
      <c r="A50" s="75" t="s">
        <v>284</v>
      </c>
      <c r="B50" s="63"/>
      <c r="C50" s="76">
        <v>100</v>
      </c>
      <c r="D50" s="77"/>
      <c r="E50" s="77"/>
      <c r="F50" s="74"/>
      <c r="G50" s="74"/>
      <c r="H50" s="73"/>
      <c r="I50" s="78">
        <f>(I37/C37)*100</f>
        <v>88.206468049706231</v>
      </c>
      <c r="J50" s="77"/>
      <c r="K50" s="77"/>
      <c r="L50" s="74"/>
      <c r="M50" s="74"/>
      <c r="N50" s="73"/>
      <c r="O50" s="78">
        <f>(O37/C37)*100</f>
        <v>11.793531696894782</v>
      </c>
      <c r="P50" s="77"/>
      <c r="Q50" s="77"/>
      <c r="R50" s="74"/>
      <c r="S50" s="74"/>
      <c r="U50" s="66"/>
    </row>
    <row r="51" spans="1:21" ht="17.25" customHeight="1" x14ac:dyDescent="0.55000000000000004">
      <c r="A51" s="79" t="s">
        <v>285</v>
      </c>
      <c r="B51" s="68"/>
      <c r="C51" s="80"/>
      <c r="D51" s="81"/>
      <c r="E51" s="82">
        <v>100</v>
      </c>
      <c r="F51" s="83"/>
      <c r="G51" s="83"/>
      <c r="H51" s="80"/>
      <c r="I51" s="81"/>
      <c r="J51" s="81"/>
      <c r="K51" s="82">
        <f>(K37/E37)*100</f>
        <v>88</v>
      </c>
      <c r="L51" s="83"/>
      <c r="M51" s="83"/>
      <c r="N51" s="80"/>
      <c r="O51" s="81"/>
      <c r="P51" s="81"/>
      <c r="Q51" s="82">
        <f>(Q37/E37)*100</f>
        <v>12</v>
      </c>
      <c r="R51" s="83"/>
      <c r="S51" s="83"/>
      <c r="U51" s="66"/>
    </row>
    <row r="52" spans="1:21" ht="17.100000000000001" x14ac:dyDescent="0.55000000000000004">
      <c r="A52" s="53" t="s">
        <v>267</v>
      </c>
      <c r="B52" s="53"/>
      <c r="C52" s="53"/>
      <c r="D52" s="100"/>
      <c r="E52" s="100"/>
      <c r="F52" s="53"/>
      <c r="G52" s="53"/>
      <c r="H52" s="53"/>
      <c r="I52" s="53"/>
      <c r="J52" s="53"/>
      <c r="K52" s="53"/>
      <c r="L52" s="53"/>
      <c r="M52" s="53"/>
      <c r="N52" s="53"/>
      <c r="O52" s="101"/>
      <c r="P52" s="53"/>
      <c r="Q52" s="53"/>
      <c r="R52" s="53"/>
      <c r="S52" s="53"/>
      <c r="U52" s="66"/>
    </row>
    <row r="53" spans="1:21" ht="18.899999999999999" x14ac:dyDescent="0.55000000000000004">
      <c r="A53" s="63" t="s">
        <v>286</v>
      </c>
      <c r="B53" s="53"/>
      <c r="C53" s="53"/>
      <c r="D53" s="53"/>
      <c r="E53" s="53"/>
      <c r="F53" s="53"/>
      <c r="G53" s="53"/>
      <c r="H53" s="53"/>
      <c r="I53" s="53"/>
      <c r="J53" s="53"/>
      <c r="K53" s="53"/>
      <c r="L53" s="53"/>
      <c r="M53" s="53"/>
      <c r="N53" s="53"/>
      <c r="O53" s="53"/>
      <c r="P53" s="53"/>
      <c r="Q53" s="53"/>
      <c r="R53" s="53"/>
      <c r="S53" s="53"/>
    </row>
    <row r="54" spans="1:21" ht="18.899999999999999" x14ac:dyDescent="0.55000000000000004">
      <c r="A54" s="53" t="s">
        <v>287</v>
      </c>
      <c r="B54" s="53"/>
      <c r="C54" s="53"/>
      <c r="D54" s="53"/>
      <c r="E54" s="53"/>
      <c r="F54" s="53"/>
      <c r="G54" s="53"/>
      <c r="H54" s="53"/>
      <c r="I54" s="53"/>
      <c r="J54" s="53"/>
      <c r="K54" s="53"/>
      <c r="L54" s="53"/>
      <c r="M54" s="53"/>
      <c r="N54" s="53"/>
      <c r="O54" s="53"/>
      <c r="P54" s="53"/>
      <c r="Q54" s="53"/>
      <c r="R54" s="53"/>
      <c r="S54" s="53"/>
    </row>
    <row r="55" spans="1:21" s="53" customFormat="1" ht="17.100000000000001" x14ac:dyDescent="0.55000000000000004">
      <c r="A55" s="53" t="s">
        <v>366</v>
      </c>
    </row>
    <row r="56" spans="1:21" ht="39" customHeight="1" x14ac:dyDescent="0.55000000000000004">
      <c r="A56" s="226" t="s">
        <v>290</v>
      </c>
      <c r="B56" s="226"/>
      <c r="C56" s="226"/>
      <c r="D56" s="226"/>
      <c r="E56" s="226"/>
      <c r="F56" s="226"/>
      <c r="G56" s="226"/>
      <c r="H56" s="226"/>
      <c r="I56" s="226"/>
      <c r="J56" s="226"/>
      <c r="K56" s="226"/>
      <c r="L56" s="226"/>
      <c r="M56" s="226"/>
      <c r="N56" s="226"/>
      <c r="O56" s="226"/>
      <c r="P56" s="226"/>
      <c r="Q56" s="226"/>
      <c r="R56" s="226"/>
      <c r="S56" s="226"/>
    </row>
    <row r="57" spans="1:21" x14ac:dyDescent="0.55000000000000004">
      <c r="A57" s="240"/>
      <c r="B57" s="240"/>
      <c r="C57" s="240"/>
      <c r="D57" s="240"/>
      <c r="E57" s="240"/>
      <c r="F57" s="240"/>
      <c r="G57" s="240"/>
      <c r="H57" s="240"/>
      <c r="I57" s="240"/>
      <c r="J57" s="240"/>
      <c r="K57" s="240"/>
      <c r="L57" s="240"/>
      <c r="M57" s="240"/>
      <c r="N57" s="240"/>
      <c r="O57" s="240"/>
    </row>
    <row r="58" spans="1:21" x14ac:dyDescent="0.55000000000000004">
      <c r="A58" s="240"/>
      <c r="B58" s="240"/>
      <c r="C58" s="240"/>
      <c r="D58" s="240"/>
      <c r="E58" s="240"/>
      <c r="F58" s="240"/>
      <c r="G58" s="240"/>
      <c r="H58" s="240"/>
      <c r="I58" s="240"/>
      <c r="J58" s="240"/>
      <c r="K58" s="240"/>
      <c r="L58" s="240"/>
      <c r="M58" s="240"/>
      <c r="N58" s="240"/>
      <c r="O58" s="240"/>
    </row>
  </sheetData>
  <mergeCells count="12">
    <mergeCell ref="A58:O58"/>
    <mergeCell ref="A1:S1"/>
    <mergeCell ref="A2:A6"/>
    <mergeCell ref="I2:S2"/>
    <mergeCell ref="C5:G5"/>
    <mergeCell ref="I5:M5"/>
    <mergeCell ref="O5:S5"/>
    <mergeCell ref="A7:S7"/>
    <mergeCell ref="A23:S23"/>
    <mergeCell ref="A36:S36"/>
    <mergeCell ref="A56:S56"/>
    <mergeCell ref="A57:O5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73F67-56E8-4AF4-A597-C429EB61E752}">
  <dimension ref="A1:H26"/>
  <sheetViews>
    <sheetView showGridLines="0" zoomScale="90" zoomScaleNormal="90" workbookViewId="0">
      <selection activeCell="C18" sqref="C18:G18"/>
    </sheetView>
  </sheetViews>
  <sheetFormatPr defaultColWidth="8.83984375" defaultRowHeight="17.100000000000001" x14ac:dyDescent="0.75"/>
  <cols>
    <col min="1" max="1" width="45.41796875" style="153" customWidth="1"/>
    <col min="2" max="2" width="1.83984375" style="153" customWidth="1"/>
    <col min="3" max="3" width="10.68359375" style="165" customWidth="1"/>
    <col min="4" max="4" width="1.68359375" style="153" customWidth="1"/>
    <col min="5" max="5" width="10.83984375" style="165" customWidth="1"/>
    <col min="6" max="6" width="1.68359375" style="153" customWidth="1"/>
    <col min="7" max="7" width="10.83984375" style="166" customWidth="1"/>
    <col min="8" max="8" width="2.68359375" style="153" customWidth="1"/>
    <col min="9" max="16384" width="8.83984375" style="153"/>
  </cols>
  <sheetData>
    <row r="1" spans="1:8" s="161" customFormat="1" ht="22" customHeight="1" x14ac:dyDescent="0.55000000000000004">
      <c r="A1" s="243" t="s">
        <v>378</v>
      </c>
      <c r="B1" s="243"/>
      <c r="C1" s="243"/>
      <c r="D1" s="243"/>
      <c r="E1" s="243"/>
      <c r="F1" s="243"/>
      <c r="G1" s="243"/>
      <c r="H1" s="244"/>
    </row>
    <row r="2" spans="1:8" x14ac:dyDescent="0.75">
      <c r="A2" s="245" t="s">
        <v>340</v>
      </c>
      <c r="C2" s="247" t="s">
        <v>341</v>
      </c>
      <c r="D2" s="248"/>
      <c r="E2" s="247"/>
      <c r="F2" s="248"/>
      <c r="G2" s="247"/>
      <c r="H2" s="154"/>
    </row>
    <row r="3" spans="1:8" ht="19.5" x14ac:dyDescent="0.8">
      <c r="A3" s="246"/>
      <c r="C3" s="155" t="s">
        <v>342</v>
      </c>
      <c r="D3" s="156"/>
      <c r="E3" s="155" t="s">
        <v>343</v>
      </c>
      <c r="F3" s="156"/>
      <c r="G3" s="157" t="s">
        <v>344</v>
      </c>
      <c r="H3" s="158"/>
    </row>
    <row r="4" spans="1:8" ht="17.7" x14ac:dyDescent="0.8">
      <c r="A4" s="45"/>
      <c r="C4" s="249" t="s">
        <v>257</v>
      </c>
      <c r="D4" s="249"/>
      <c r="E4" s="249"/>
      <c r="F4" s="249"/>
      <c r="G4" s="249"/>
      <c r="H4" s="158"/>
    </row>
    <row r="5" spans="1:8" x14ac:dyDescent="0.75">
      <c r="A5" s="45" t="s">
        <v>345</v>
      </c>
      <c r="B5" s="45"/>
      <c r="C5" s="132">
        <v>1072</v>
      </c>
      <c r="D5" s="139"/>
      <c r="E5" s="132">
        <v>-1.0676351777124349</v>
      </c>
      <c r="F5" s="139"/>
      <c r="G5" s="132">
        <v>0.28568510908167616</v>
      </c>
      <c r="H5" s="159"/>
    </row>
    <row r="6" spans="1:8" x14ac:dyDescent="0.75">
      <c r="A6" s="135" t="s">
        <v>277</v>
      </c>
      <c r="B6" s="45"/>
      <c r="C6" s="132">
        <v>1176.5</v>
      </c>
      <c r="D6" s="139"/>
      <c r="E6" s="132">
        <v>-0.46611603619905423</v>
      </c>
      <c r="F6" s="139"/>
      <c r="G6" s="132">
        <v>0.64113244532372993</v>
      </c>
      <c r="H6" s="159"/>
    </row>
    <row r="7" spans="1:8" x14ac:dyDescent="0.75">
      <c r="A7" s="160" t="s">
        <v>278</v>
      </c>
      <c r="B7" s="161"/>
      <c r="C7" s="132">
        <v>1163.5</v>
      </c>
      <c r="D7" s="139"/>
      <c r="E7" s="132">
        <v>-0.43177452393230131</v>
      </c>
      <c r="F7" s="139"/>
      <c r="G7" s="132">
        <v>0.66590529724955427</v>
      </c>
      <c r="H7" s="159"/>
    </row>
    <row r="8" spans="1:8" x14ac:dyDescent="0.75">
      <c r="A8" s="160" t="s">
        <v>279</v>
      </c>
      <c r="B8" s="161"/>
      <c r="C8" s="132">
        <v>1219</v>
      </c>
      <c r="D8" s="139"/>
      <c r="E8" s="132">
        <v>-3.9112420148164538E-2</v>
      </c>
      <c r="F8" s="139"/>
      <c r="G8" s="132">
        <v>0.96880075870076854</v>
      </c>
      <c r="H8" s="159"/>
    </row>
    <row r="9" spans="1:8" x14ac:dyDescent="0.75">
      <c r="A9" s="160" t="s">
        <v>280</v>
      </c>
      <c r="B9" s="161"/>
      <c r="C9" s="132">
        <v>1135</v>
      </c>
      <c r="D9" s="139"/>
      <c r="E9" s="132">
        <v>-0.72613574194930475</v>
      </c>
      <c r="F9" s="139"/>
      <c r="G9" s="132">
        <v>0.46775555976332772</v>
      </c>
      <c r="H9" s="159"/>
    </row>
    <row r="10" spans="1:8" x14ac:dyDescent="0.75">
      <c r="A10" s="160" t="s">
        <v>281</v>
      </c>
      <c r="B10" s="161"/>
      <c r="C10" s="132">
        <v>1047</v>
      </c>
      <c r="D10" s="139"/>
      <c r="E10" s="132">
        <v>-1.2656584553036794</v>
      </c>
      <c r="F10" s="139"/>
      <c r="G10" s="132">
        <v>0.20563538816683163</v>
      </c>
    </row>
    <row r="11" spans="1:8" x14ac:dyDescent="0.75">
      <c r="A11" s="162" t="s">
        <v>282</v>
      </c>
      <c r="B11" s="163"/>
      <c r="C11" s="138">
        <v>1083</v>
      </c>
      <c r="D11" s="164"/>
      <c r="E11" s="138">
        <v>-1.0736287487474641</v>
      </c>
      <c r="F11" s="164"/>
      <c r="G11" s="138">
        <v>0.28298910726598969</v>
      </c>
    </row>
    <row r="12" spans="1:8" ht="22.5" customHeight="1" x14ac:dyDescent="0.75">
      <c r="A12" s="160"/>
      <c r="B12" s="161"/>
      <c r="C12" s="250" t="s">
        <v>346</v>
      </c>
      <c r="D12" s="250"/>
      <c r="E12" s="250"/>
      <c r="F12" s="250"/>
      <c r="G12" s="250"/>
    </row>
    <row r="13" spans="1:8" x14ac:dyDescent="0.75">
      <c r="A13" s="161" t="s">
        <v>276</v>
      </c>
      <c r="B13" s="161"/>
      <c r="C13" s="132">
        <v>112</v>
      </c>
      <c r="D13" s="139"/>
      <c r="E13" s="132">
        <v>-2.0082077498122346</v>
      </c>
      <c r="F13" s="139"/>
      <c r="G13" s="132" t="s">
        <v>347</v>
      </c>
    </row>
    <row r="14" spans="1:8" x14ac:dyDescent="0.75">
      <c r="A14" s="160" t="s">
        <v>278</v>
      </c>
      <c r="B14" s="161"/>
      <c r="C14" s="132">
        <v>157.5</v>
      </c>
      <c r="D14" s="139"/>
      <c r="E14" s="132">
        <v>-0.68663537925475504</v>
      </c>
      <c r="F14" s="139"/>
      <c r="G14" s="132">
        <v>0.49231252791239372</v>
      </c>
    </row>
    <row r="15" spans="1:8" x14ac:dyDescent="0.75">
      <c r="A15" s="160" t="s">
        <v>279</v>
      </c>
      <c r="B15" s="161"/>
      <c r="C15" s="132">
        <v>155.5</v>
      </c>
      <c r="D15" s="139"/>
      <c r="E15" s="132">
        <v>-0.78180991846106063</v>
      </c>
      <c r="F15" s="139"/>
      <c r="G15" s="132">
        <v>0.43432629117250637</v>
      </c>
    </row>
    <row r="16" spans="1:8" x14ac:dyDescent="0.75">
      <c r="A16" s="160" t="s">
        <v>281</v>
      </c>
      <c r="B16" s="161"/>
      <c r="C16" s="132">
        <v>119.5</v>
      </c>
      <c r="D16" s="139"/>
      <c r="E16" s="132">
        <v>-1.8081919117530019</v>
      </c>
      <c r="F16" s="139"/>
      <c r="G16" s="132">
        <v>7.0576637027127256E-2</v>
      </c>
    </row>
    <row r="17" spans="1:7" x14ac:dyDescent="0.75">
      <c r="A17" s="162" t="s">
        <v>282</v>
      </c>
      <c r="B17" s="163"/>
      <c r="C17" s="138">
        <v>148</v>
      </c>
      <c r="D17" s="164"/>
      <c r="E17" s="138">
        <v>-0.97953589170716471</v>
      </c>
      <c r="F17" s="164"/>
      <c r="G17" s="138">
        <v>0.32731526341636663</v>
      </c>
    </row>
    <row r="18" spans="1:7" ht="24" customHeight="1" x14ac:dyDescent="0.75">
      <c r="A18" s="160"/>
      <c r="B18" s="161"/>
      <c r="C18" s="250" t="s">
        <v>266</v>
      </c>
      <c r="D18" s="250"/>
      <c r="E18" s="250"/>
      <c r="F18" s="250"/>
      <c r="G18" s="250"/>
    </row>
    <row r="19" spans="1:7" x14ac:dyDescent="0.75">
      <c r="A19" s="45" t="s">
        <v>345</v>
      </c>
      <c r="B19" s="161"/>
      <c r="C19" s="132">
        <v>453</v>
      </c>
      <c r="D19" s="139"/>
      <c r="E19" s="132">
        <v>-0.16021026717246872</v>
      </c>
      <c r="F19" s="139"/>
      <c r="G19" s="132">
        <v>0.87271544183111094</v>
      </c>
    </row>
    <row r="20" spans="1:7" x14ac:dyDescent="0.75">
      <c r="A20" s="135" t="s">
        <v>277</v>
      </c>
      <c r="B20" s="161"/>
      <c r="C20" s="132">
        <v>444</v>
      </c>
      <c r="D20" s="139"/>
      <c r="E20" s="132">
        <v>-0.37394135944400708</v>
      </c>
      <c r="F20" s="139"/>
      <c r="G20" s="132">
        <v>0.70844794457429239</v>
      </c>
    </row>
    <row r="21" spans="1:7" x14ac:dyDescent="0.75">
      <c r="A21" s="160" t="s">
        <v>278</v>
      </c>
      <c r="B21" s="161"/>
      <c r="C21" s="132">
        <v>453.5</v>
      </c>
      <c r="D21" s="139"/>
      <c r="E21" s="132">
        <v>-0.15533395866520328</v>
      </c>
      <c r="F21" s="139"/>
      <c r="G21" s="132">
        <v>0.87655804536941506</v>
      </c>
    </row>
    <row r="22" spans="1:7" x14ac:dyDescent="0.75">
      <c r="A22" s="160" t="s">
        <v>279</v>
      </c>
      <c r="B22" s="161"/>
      <c r="C22" s="132">
        <v>433</v>
      </c>
      <c r="D22" s="139"/>
      <c r="E22" s="132">
        <v>-0.52228407852705749</v>
      </c>
      <c r="F22" s="139"/>
      <c r="G22" s="132">
        <v>0.60147255297936653</v>
      </c>
    </row>
    <row r="23" spans="1:7" x14ac:dyDescent="0.75">
      <c r="A23" s="160" t="s">
        <v>280</v>
      </c>
      <c r="B23" s="161"/>
      <c r="C23" s="132">
        <v>432.5</v>
      </c>
      <c r="D23" s="139"/>
      <c r="E23" s="132">
        <v>-0.53810754731851806</v>
      </c>
      <c r="F23" s="139"/>
      <c r="G23" s="132">
        <v>0.59050280224048823</v>
      </c>
    </row>
    <row r="24" spans="1:7" x14ac:dyDescent="0.75">
      <c r="A24" s="160" t="s">
        <v>281</v>
      </c>
      <c r="B24" s="161"/>
      <c r="C24" s="132">
        <v>437.5</v>
      </c>
      <c r="D24" s="139"/>
      <c r="E24" s="132">
        <v>-0.39532104617874259</v>
      </c>
      <c r="F24" s="139"/>
      <c r="G24" s="132">
        <v>0.69260596911818062</v>
      </c>
    </row>
    <row r="25" spans="1:7" x14ac:dyDescent="0.75">
      <c r="A25" s="162" t="s">
        <v>282</v>
      </c>
      <c r="B25" s="163"/>
      <c r="C25" s="138">
        <v>424</v>
      </c>
      <c r="D25" s="164"/>
      <c r="E25" s="138">
        <v>-0.67482620277645156</v>
      </c>
      <c r="F25" s="164"/>
      <c r="G25" s="138">
        <v>0.49978619076950281</v>
      </c>
    </row>
    <row r="26" spans="1:7" x14ac:dyDescent="0.75">
      <c r="A26" s="241" t="s">
        <v>367</v>
      </c>
      <c r="B26" s="242"/>
      <c r="C26" s="242"/>
      <c r="D26" s="242"/>
      <c r="E26" s="242"/>
      <c r="F26" s="242"/>
      <c r="G26" s="242"/>
    </row>
  </sheetData>
  <mergeCells count="7">
    <mergeCell ref="A26:G26"/>
    <mergeCell ref="A1:H1"/>
    <mergeCell ref="A2:A3"/>
    <mergeCell ref="C2:G2"/>
    <mergeCell ref="C4:G4"/>
    <mergeCell ref="C12:G12"/>
    <mergeCell ref="C18:G18"/>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AAB79-8253-44AB-954C-FF26D40B457F}">
  <dimension ref="A1:AO115"/>
  <sheetViews>
    <sheetView showGridLines="0" zoomScale="90" zoomScaleNormal="90" workbookViewId="0">
      <selection sqref="A1:AG1"/>
    </sheetView>
  </sheetViews>
  <sheetFormatPr defaultColWidth="8.83984375" defaultRowHeight="17.100000000000001" x14ac:dyDescent="0.75"/>
  <cols>
    <col min="1" max="1" width="56.83984375" style="119" customWidth="1"/>
    <col min="2" max="2" width="1.68359375" style="119" customWidth="1"/>
    <col min="3" max="3" width="12.68359375" style="119" customWidth="1"/>
    <col min="4" max="4" width="1.68359375" style="119" customWidth="1"/>
    <col min="5" max="5" width="13.68359375" style="119" customWidth="1"/>
    <col min="6" max="6" width="1.68359375" style="119" customWidth="1"/>
    <col min="7" max="7" width="10.578125" style="119" customWidth="1"/>
    <col min="8" max="8" width="1.68359375" style="119" customWidth="1"/>
    <col min="9" max="9" width="10.68359375" style="119" customWidth="1"/>
    <col min="10" max="10" width="2.15625" style="119" customWidth="1"/>
    <col min="11" max="11" width="11.83984375" style="119" customWidth="1"/>
    <col min="12" max="12" width="1.68359375" style="119" customWidth="1"/>
    <col min="13" max="13" width="10.68359375" style="119" customWidth="1"/>
    <col min="14" max="14" width="1.68359375" style="119" customWidth="1"/>
    <col min="15" max="15" width="13.15625" style="119" customWidth="1"/>
    <col min="16" max="16" width="1.68359375" style="119" customWidth="1"/>
    <col min="17" max="17" width="10.68359375" style="119" customWidth="1"/>
    <col min="18" max="18" width="1.578125" style="119" customWidth="1"/>
    <col min="19" max="19" width="13.41796875" style="119" customWidth="1"/>
    <col min="20" max="20" width="1.68359375" style="119" customWidth="1"/>
    <col min="21" max="21" width="11.578125" style="144" customWidth="1"/>
    <col min="22" max="22" width="1.68359375" style="144" customWidth="1"/>
    <col min="23" max="23" width="13.26171875" style="144" customWidth="1"/>
    <col min="24" max="24" width="1.68359375" style="144" customWidth="1"/>
    <col min="25" max="25" width="14.578125" style="119" customWidth="1"/>
    <col min="26" max="26" width="2.578125" style="119" customWidth="1"/>
    <col min="27" max="27" width="13.41796875" style="119" customWidth="1"/>
    <col min="28" max="28" width="1.68359375" style="119" customWidth="1"/>
    <col min="29" max="29" width="13.41796875" style="119" customWidth="1"/>
    <col min="30" max="30" width="1.68359375" style="119" customWidth="1"/>
    <col min="31" max="31" width="13.41796875" style="119" customWidth="1"/>
    <col min="32" max="32" width="1.578125" style="119" customWidth="1"/>
    <col min="33" max="33" width="13.41796875" style="119" customWidth="1"/>
    <col min="34" max="34" width="1.68359375" style="119" customWidth="1"/>
    <col min="35" max="35" width="13.41796875" style="119" customWidth="1"/>
    <col min="36" max="36" width="1.68359375" style="119" customWidth="1"/>
    <col min="37" max="37" width="13.41796875" style="119" customWidth="1"/>
    <col min="38" max="38" width="1.68359375" style="119" customWidth="1"/>
    <col min="39" max="39" width="13.41796875" style="119" customWidth="1"/>
    <col min="40" max="40" width="1.68359375" style="119" customWidth="1"/>
    <col min="41" max="41" width="13.41796875" style="119" customWidth="1"/>
    <col min="42" max="16384" width="8.83984375" style="119"/>
  </cols>
  <sheetData>
    <row r="1" spans="1:41" s="185" customFormat="1" ht="23.5" customHeight="1" x14ac:dyDescent="0.55000000000000004">
      <c r="A1" s="216" t="s">
        <v>389</v>
      </c>
      <c r="B1" s="216"/>
      <c r="C1" s="216"/>
      <c r="D1" s="216"/>
      <c r="E1" s="216"/>
      <c r="F1" s="216"/>
      <c r="G1" s="216"/>
      <c r="H1" s="216"/>
      <c r="I1" s="216"/>
      <c r="J1" s="216"/>
      <c r="K1" s="216"/>
      <c r="L1" s="216"/>
      <c r="M1" s="216"/>
      <c r="N1" s="216"/>
      <c r="O1" s="216"/>
      <c r="P1" s="216"/>
      <c r="Q1" s="216"/>
      <c r="R1" s="216"/>
      <c r="S1" s="216"/>
      <c r="T1" s="216"/>
      <c r="U1" s="216"/>
      <c r="V1" s="216"/>
      <c r="W1" s="216"/>
      <c r="X1" s="216"/>
      <c r="Y1" s="216"/>
      <c r="Z1" s="216"/>
      <c r="AA1" s="216"/>
      <c r="AB1" s="216"/>
      <c r="AC1" s="216"/>
      <c r="AD1" s="216"/>
      <c r="AE1" s="216"/>
      <c r="AF1" s="216"/>
      <c r="AG1" s="216"/>
      <c r="AH1" s="180"/>
      <c r="AI1" s="180"/>
      <c r="AJ1" s="180"/>
      <c r="AK1" s="180"/>
      <c r="AL1" s="180"/>
      <c r="AM1" s="180"/>
      <c r="AN1" s="180"/>
      <c r="AO1" s="180"/>
    </row>
    <row r="2" spans="1:41" ht="2.1" customHeight="1" x14ac:dyDescent="0.75">
      <c r="A2" s="253" t="s">
        <v>291</v>
      </c>
      <c r="B2" s="45"/>
      <c r="C2" s="45"/>
      <c r="D2" s="45"/>
      <c r="E2" s="45"/>
      <c r="F2" s="45"/>
      <c r="G2" s="45"/>
      <c r="H2" s="45"/>
      <c r="I2" s="45"/>
      <c r="J2" s="47"/>
      <c r="K2" s="47"/>
      <c r="L2" s="47"/>
      <c r="M2" s="47"/>
      <c r="N2" s="47"/>
      <c r="O2" s="47"/>
      <c r="P2" s="47"/>
      <c r="Q2" s="47"/>
      <c r="R2" s="47"/>
      <c r="S2" s="47"/>
      <c r="T2" s="47"/>
      <c r="U2" s="74"/>
      <c r="V2" s="74"/>
      <c r="W2" s="74"/>
      <c r="X2" s="74"/>
      <c r="Y2" s="47"/>
      <c r="Z2" s="120"/>
      <c r="AA2" s="120"/>
      <c r="AB2" s="120"/>
      <c r="AC2" s="120"/>
      <c r="AD2" s="120"/>
    </row>
    <row r="3" spans="1:41" x14ac:dyDescent="0.75">
      <c r="A3" s="253"/>
      <c r="B3" s="45"/>
      <c r="C3" s="219" t="s">
        <v>292</v>
      </c>
      <c r="D3" s="219"/>
      <c r="E3" s="219"/>
      <c r="F3" s="219"/>
      <c r="G3" s="219"/>
      <c r="H3" s="219"/>
      <c r="I3" s="219"/>
      <c r="J3" s="18"/>
      <c r="K3" s="220" t="s">
        <v>293</v>
      </c>
      <c r="L3" s="220"/>
      <c r="M3" s="220"/>
      <c r="N3" s="220"/>
      <c r="O3" s="220"/>
      <c r="P3" s="220"/>
      <c r="Q3" s="220"/>
      <c r="R3" s="18"/>
      <c r="S3" s="220" t="s">
        <v>294</v>
      </c>
      <c r="T3" s="220"/>
      <c r="U3" s="220"/>
      <c r="V3" s="220"/>
      <c r="W3" s="220"/>
      <c r="X3" s="220"/>
      <c r="Y3" s="220"/>
      <c r="Z3" s="120"/>
      <c r="AA3" s="220" t="s">
        <v>295</v>
      </c>
      <c r="AB3" s="220"/>
      <c r="AC3" s="220"/>
      <c r="AD3" s="220"/>
      <c r="AE3" s="220"/>
      <c r="AF3" s="220"/>
      <c r="AG3" s="220"/>
      <c r="AI3" s="255" t="s">
        <v>335</v>
      </c>
      <c r="AJ3" s="255"/>
      <c r="AK3" s="255"/>
      <c r="AL3" s="255"/>
      <c r="AM3" s="255"/>
      <c r="AN3" s="255"/>
      <c r="AO3" s="255"/>
    </row>
    <row r="4" spans="1:41" x14ac:dyDescent="0.75">
      <c r="A4" s="253"/>
      <c r="B4" s="45"/>
      <c r="C4" s="256" t="s">
        <v>336</v>
      </c>
      <c r="D4" s="256"/>
      <c r="E4" s="256"/>
      <c r="F4" s="256"/>
      <c r="G4" s="256"/>
      <c r="H4" s="256"/>
      <c r="I4" s="256"/>
      <c r="J4" s="18"/>
      <c r="K4" s="239" t="s">
        <v>336</v>
      </c>
      <c r="L4" s="239"/>
      <c r="M4" s="239"/>
      <c r="N4" s="239"/>
      <c r="O4" s="239"/>
      <c r="P4" s="239"/>
      <c r="Q4" s="239"/>
      <c r="R4" s="18"/>
      <c r="S4" s="239" t="s">
        <v>336</v>
      </c>
      <c r="T4" s="239"/>
      <c r="U4" s="239"/>
      <c r="V4" s="239"/>
      <c r="W4" s="239"/>
      <c r="X4" s="239"/>
      <c r="Y4" s="239"/>
      <c r="Z4" s="120"/>
      <c r="AA4" s="239" t="s">
        <v>336</v>
      </c>
      <c r="AB4" s="239"/>
      <c r="AC4" s="239"/>
      <c r="AD4" s="239"/>
      <c r="AE4" s="239"/>
      <c r="AF4" s="239"/>
      <c r="AG4" s="239"/>
      <c r="AI4" s="256" t="s">
        <v>337</v>
      </c>
      <c r="AJ4" s="256"/>
      <c r="AK4" s="256"/>
      <c r="AL4" s="256"/>
      <c r="AM4" s="256"/>
      <c r="AN4" s="256"/>
      <c r="AO4" s="256"/>
    </row>
    <row r="5" spans="1:41" x14ac:dyDescent="0.75">
      <c r="A5" s="253"/>
      <c r="B5" s="45"/>
      <c r="C5" s="221" t="s">
        <v>296</v>
      </c>
      <c r="D5" s="45"/>
      <c r="E5" s="221" t="s">
        <v>297</v>
      </c>
      <c r="F5" s="221"/>
      <c r="G5" s="221"/>
      <c r="H5" s="122"/>
      <c r="I5" s="45"/>
      <c r="J5" s="122"/>
      <c r="K5" s="223" t="s">
        <v>298</v>
      </c>
      <c r="L5" s="122"/>
      <c r="M5" s="225" t="s">
        <v>297</v>
      </c>
      <c r="N5" s="225"/>
      <c r="O5" s="225"/>
      <c r="P5" s="122"/>
      <c r="Q5" s="122"/>
      <c r="R5" s="18"/>
      <c r="S5" s="223" t="s">
        <v>299</v>
      </c>
      <c r="T5" s="123"/>
      <c r="U5" s="225" t="s">
        <v>297</v>
      </c>
      <c r="V5" s="225"/>
      <c r="W5" s="225"/>
      <c r="X5" s="124"/>
      <c r="Y5" s="214" t="s">
        <v>300</v>
      </c>
      <c r="Z5" s="120"/>
      <c r="AA5" s="223" t="s">
        <v>299</v>
      </c>
      <c r="AB5" s="123"/>
      <c r="AC5" s="225" t="s">
        <v>297</v>
      </c>
      <c r="AD5" s="225"/>
      <c r="AE5" s="225"/>
      <c r="AF5" s="124"/>
      <c r="AG5" s="214" t="s">
        <v>300</v>
      </c>
      <c r="AI5" s="223" t="s">
        <v>299</v>
      </c>
      <c r="AJ5" s="123"/>
      <c r="AK5" s="225" t="s">
        <v>297</v>
      </c>
      <c r="AL5" s="225"/>
      <c r="AM5" s="225"/>
      <c r="AN5" s="124"/>
      <c r="AO5" s="214" t="s">
        <v>300</v>
      </c>
    </row>
    <row r="6" spans="1:41" ht="19.5" x14ac:dyDescent="0.8">
      <c r="A6" s="254"/>
      <c r="B6" s="45"/>
      <c r="C6" s="222"/>
      <c r="D6" s="127"/>
      <c r="E6" s="126" t="s">
        <v>301</v>
      </c>
      <c r="F6" s="126"/>
      <c r="G6" s="127" t="s">
        <v>302</v>
      </c>
      <c r="H6" s="127"/>
      <c r="I6" s="128" t="s">
        <v>303</v>
      </c>
      <c r="J6" s="122"/>
      <c r="K6" s="224"/>
      <c r="L6" s="126"/>
      <c r="M6" s="126" t="s">
        <v>301</v>
      </c>
      <c r="N6" s="126"/>
      <c r="O6" s="126" t="s">
        <v>302</v>
      </c>
      <c r="P6" s="126"/>
      <c r="Q6" s="130" t="s">
        <v>300</v>
      </c>
      <c r="R6" s="18"/>
      <c r="S6" s="224"/>
      <c r="T6" s="129"/>
      <c r="U6" s="131" t="s">
        <v>301</v>
      </c>
      <c r="V6" s="131"/>
      <c r="W6" s="131" t="s">
        <v>302</v>
      </c>
      <c r="X6" s="131"/>
      <c r="Y6" s="215"/>
      <c r="Z6" s="120"/>
      <c r="AA6" s="224"/>
      <c r="AB6" s="129"/>
      <c r="AC6" s="131" t="s">
        <v>301</v>
      </c>
      <c r="AD6" s="131"/>
      <c r="AE6" s="131" t="s">
        <v>302</v>
      </c>
      <c r="AF6" s="131"/>
      <c r="AG6" s="215"/>
      <c r="AI6" s="224"/>
      <c r="AJ6" s="129"/>
      <c r="AK6" s="131" t="s">
        <v>301</v>
      </c>
      <c r="AL6" s="131"/>
      <c r="AM6" s="131" t="s">
        <v>302</v>
      </c>
      <c r="AN6" s="131"/>
      <c r="AO6" s="215"/>
    </row>
    <row r="7" spans="1:41" ht="17.7" x14ac:dyDescent="0.8">
      <c r="A7" s="47"/>
      <c r="B7" s="45"/>
      <c r="C7" s="257" t="s">
        <v>257</v>
      </c>
      <c r="D7" s="257"/>
      <c r="E7" s="257"/>
      <c r="F7" s="122"/>
      <c r="G7" s="45"/>
      <c r="H7" s="45"/>
      <c r="I7" s="150"/>
      <c r="J7" s="122"/>
      <c r="K7" s="123"/>
      <c r="L7" s="122"/>
      <c r="M7" s="122"/>
      <c r="N7" s="122"/>
      <c r="O7" s="122"/>
      <c r="P7" s="122"/>
      <c r="Q7" s="125"/>
      <c r="R7" s="18"/>
      <c r="S7" s="123"/>
      <c r="T7" s="123"/>
      <c r="U7" s="124"/>
      <c r="V7" s="124"/>
      <c r="W7" s="124"/>
      <c r="X7" s="124"/>
      <c r="Y7" s="125"/>
      <c r="Z7" s="120"/>
      <c r="AA7" s="18"/>
      <c r="AB7" s="18"/>
      <c r="AC7" s="18"/>
      <c r="AD7" s="120"/>
    </row>
    <row r="8" spans="1:41" ht="18.899999999999999" x14ac:dyDescent="0.75">
      <c r="A8" s="45" t="s">
        <v>304</v>
      </c>
      <c r="B8" s="45"/>
      <c r="C8" s="151">
        <v>1.201949178727082</v>
      </c>
      <c r="D8" s="151"/>
      <c r="E8" s="151">
        <v>0.75665174040374483</v>
      </c>
      <c r="F8" s="151"/>
      <c r="G8" s="151">
        <v>1.9093088023187965</v>
      </c>
      <c r="H8" s="133"/>
      <c r="I8" s="151">
        <v>0.43597202290751236</v>
      </c>
      <c r="J8" s="134"/>
      <c r="K8" s="151">
        <v>0.6827414932764958</v>
      </c>
      <c r="L8" s="151"/>
      <c r="M8" s="151">
        <v>0.34023623309460549</v>
      </c>
      <c r="N8" s="151"/>
      <c r="O8" s="151">
        <v>1.3700361728135124</v>
      </c>
      <c r="P8" s="133"/>
      <c r="Q8" s="151">
        <v>0.28283342957329938</v>
      </c>
      <c r="R8" s="134"/>
      <c r="S8" s="151">
        <v>0.96382590174541494</v>
      </c>
      <c r="T8" s="151"/>
      <c r="U8" s="151">
        <v>0.94695919726972155</v>
      </c>
      <c r="V8" s="151"/>
      <c r="W8" s="151">
        <v>0.98099302647225606</v>
      </c>
      <c r="X8" s="133"/>
      <c r="Y8" s="151" t="s">
        <v>305</v>
      </c>
      <c r="Z8" s="18"/>
      <c r="AA8" s="151">
        <v>1.0283089306896569</v>
      </c>
      <c r="AB8" s="151"/>
      <c r="AC8" s="151">
        <v>0.99014539598774254</v>
      </c>
      <c r="AD8" s="151"/>
      <c r="AE8" s="151">
        <v>1.0679434164123469</v>
      </c>
      <c r="AF8" s="133"/>
      <c r="AG8" s="151">
        <v>0.14797559874745092</v>
      </c>
      <c r="AI8" s="132">
        <v>1.0440593245497161</v>
      </c>
      <c r="AJ8" s="132"/>
      <c r="AK8" s="132">
        <v>0.98794000473990196</v>
      </c>
      <c r="AL8" s="132"/>
      <c r="AM8" s="132">
        <v>1.1033664675479893</v>
      </c>
      <c r="AN8" s="133"/>
      <c r="AO8" s="132">
        <v>0.12613100540611999</v>
      </c>
    </row>
    <row r="9" spans="1:41" ht="18.899999999999999" x14ac:dyDescent="0.75">
      <c r="A9" s="135" t="s">
        <v>306</v>
      </c>
      <c r="B9" s="135"/>
      <c r="C9" s="151">
        <v>2.5270629365025861</v>
      </c>
      <c r="D9" s="151"/>
      <c r="E9" s="151">
        <v>0.85883516827329309</v>
      </c>
      <c r="F9" s="151"/>
      <c r="G9" s="151">
        <v>7.4357074802658127</v>
      </c>
      <c r="H9" s="133"/>
      <c r="I9" s="151">
        <v>9.2259349051505235E-2</v>
      </c>
      <c r="J9" s="64"/>
      <c r="K9" s="151">
        <v>1.1319150846999777</v>
      </c>
      <c r="L9" s="151"/>
      <c r="M9" s="151">
        <v>0.19961203987565965</v>
      </c>
      <c r="N9" s="151"/>
      <c r="O9" s="151">
        <v>6.4186096177838268</v>
      </c>
      <c r="P9" s="133"/>
      <c r="Q9" s="151">
        <v>0.888696257601713</v>
      </c>
      <c r="R9" s="64"/>
      <c r="S9" s="151">
        <v>0.9340818731611793</v>
      </c>
      <c r="T9" s="151"/>
      <c r="U9" s="151">
        <v>0.88210508980181823</v>
      </c>
      <c r="V9" s="151"/>
      <c r="W9" s="151">
        <v>0.98912131429184158</v>
      </c>
      <c r="X9" s="133"/>
      <c r="Y9" s="151" t="s">
        <v>307</v>
      </c>
      <c r="Z9" s="18"/>
      <c r="AA9" s="151">
        <v>1.1499828422754359</v>
      </c>
      <c r="AB9" s="151"/>
      <c r="AC9" s="151">
        <v>1.033188759354609</v>
      </c>
      <c r="AD9" s="151"/>
      <c r="AE9" s="151">
        <v>1.2799796025210119</v>
      </c>
      <c r="AF9" s="133"/>
      <c r="AG9" s="151" t="s">
        <v>308</v>
      </c>
      <c r="AI9" s="132">
        <v>1.0463211302792375</v>
      </c>
      <c r="AJ9" s="132"/>
      <c r="AK9" s="132">
        <v>0.90121941878194634</v>
      </c>
      <c r="AL9" s="132"/>
      <c r="AM9" s="132">
        <v>1.2147850843565871</v>
      </c>
      <c r="AN9" s="133"/>
      <c r="AO9" s="132">
        <v>0.55219217762574613</v>
      </c>
    </row>
    <row r="10" spans="1:41" ht="18.899999999999999" x14ac:dyDescent="0.75">
      <c r="A10" s="136" t="s">
        <v>309</v>
      </c>
      <c r="B10" s="136"/>
      <c r="C10" s="151">
        <v>0.96496092504616482</v>
      </c>
      <c r="D10" s="151"/>
      <c r="E10" s="151">
        <v>0.652810496411942</v>
      </c>
      <c r="F10" s="151"/>
      <c r="G10" s="151">
        <v>1.4263704275342539</v>
      </c>
      <c r="H10" s="133"/>
      <c r="I10" s="151">
        <v>0.85803008659011815</v>
      </c>
      <c r="J10" s="64"/>
      <c r="K10" s="151">
        <v>0.47169357355063379</v>
      </c>
      <c r="L10" s="151"/>
      <c r="M10" s="151">
        <v>0.26157003261084438</v>
      </c>
      <c r="N10" s="151"/>
      <c r="O10" s="151">
        <v>0.85061283629531026</v>
      </c>
      <c r="P10" s="133"/>
      <c r="Q10" s="151" t="s">
        <v>310</v>
      </c>
      <c r="R10" s="64"/>
      <c r="S10" s="151">
        <v>0.97414709277288514</v>
      </c>
      <c r="T10" s="151"/>
      <c r="U10" s="151">
        <v>0.95650380952340375</v>
      </c>
      <c r="V10" s="151"/>
      <c r="W10" s="151">
        <v>0.992115816904799</v>
      </c>
      <c r="X10" s="133"/>
      <c r="Y10" s="151" t="s">
        <v>311</v>
      </c>
      <c r="Z10" s="18"/>
      <c r="AA10" s="151">
        <v>0.99211043112378849</v>
      </c>
      <c r="AB10" s="151"/>
      <c r="AC10" s="151">
        <v>0.95885546460708038</v>
      </c>
      <c r="AD10" s="151"/>
      <c r="AE10" s="151">
        <v>1.0265187443531636</v>
      </c>
      <c r="AF10" s="133"/>
      <c r="AG10" s="151">
        <v>0.64886049223848996</v>
      </c>
      <c r="AI10" s="132">
        <v>1.0264319908846833</v>
      </c>
      <c r="AJ10" s="132"/>
      <c r="AK10" s="132">
        <v>0.97985052966977848</v>
      </c>
      <c r="AL10" s="132"/>
      <c r="AM10" s="132">
        <v>1.0752279046749689</v>
      </c>
      <c r="AN10" s="133"/>
      <c r="AO10" s="132">
        <v>0.27091412115439917</v>
      </c>
    </row>
    <row r="11" spans="1:41" ht="18.899999999999999" x14ac:dyDescent="0.75">
      <c r="A11" s="136" t="s">
        <v>312</v>
      </c>
      <c r="B11" s="136"/>
      <c r="C11" s="151">
        <v>0.87065033116771129</v>
      </c>
      <c r="D11" s="151"/>
      <c r="E11" s="151">
        <v>0.45452658316054223</v>
      </c>
      <c r="F11" s="151"/>
      <c r="G11" s="151">
        <v>1.6677396377819838</v>
      </c>
      <c r="H11" s="133"/>
      <c r="I11" s="151">
        <v>0.6761824881396824</v>
      </c>
      <c r="J11" s="64"/>
      <c r="K11" s="151">
        <v>0.90624691297519755</v>
      </c>
      <c r="L11" s="151"/>
      <c r="M11" s="151">
        <v>0.36741801822792297</v>
      </c>
      <c r="N11" s="151"/>
      <c r="O11" s="151">
        <v>2.2352835912570916</v>
      </c>
      <c r="P11" s="133"/>
      <c r="Q11" s="151">
        <v>0.83076819402621327</v>
      </c>
      <c r="R11" s="64"/>
      <c r="S11" s="151">
        <v>0.94650655953777241</v>
      </c>
      <c r="T11" s="151"/>
      <c r="U11" s="151">
        <v>0.91496475319618986</v>
      </c>
      <c r="V11" s="151"/>
      <c r="W11" s="151">
        <v>0.97913571437427194</v>
      </c>
      <c r="X11" s="133"/>
      <c r="Y11" s="151" t="s">
        <v>313</v>
      </c>
      <c r="Z11" s="18"/>
      <c r="AA11" s="151">
        <v>1.0608691066807481</v>
      </c>
      <c r="AB11" s="151"/>
      <c r="AC11" s="151">
        <v>1.0049591246504856</v>
      </c>
      <c r="AD11" s="151"/>
      <c r="AE11" s="151">
        <v>1.1198895894407903</v>
      </c>
      <c r="AF11" s="133"/>
      <c r="AG11" s="151" t="s">
        <v>314</v>
      </c>
      <c r="AI11" s="132">
        <v>1.0424645668925132</v>
      </c>
      <c r="AJ11" s="132"/>
      <c r="AK11" s="132">
        <v>0.97237553064766591</v>
      </c>
      <c r="AL11" s="132"/>
      <c r="AM11" s="132">
        <v>1.1176056358622681</v>
      </c>
      <c r="AN11" s="133"/>
      <c r="AO11" s="132">
        <v>0.24155414949898679</v>
      </c>
    </row>
    <row r="12" spans="1:41" ht="18.899999999999999" x14ac:dyDescent="0.75">
      <c r="A12" s="136" t="s">
        <v>315</v>
      </c>
      <c r="B12" s="136"/>
      <c r="C12" s="151">
        <v>1.0131873585388169</v>
      </c>
      <c r="D12" s="151"/>
      <c r="E12" s="151">
        <v>0.51762650962714829</v>
      </c>
      <c r="F12" s="151"/>
      <c r="G12" s="151">
        <v>1.9831840224765513</v>
      </c>
      <c r="H12" s="133"/>
      <c r="I12" s="151">
        <v>0.9695014011905817</v>
      </c>
      <c r="J12" s="64"/>
      <c r="K12" s="151">
        <v>0.80557623219134866</v>
      </c>
      <c r="L12" s="151"/>
      <c r="M12" s="151">
        <v>0.29112976954974884</v>
      </c>
      <c r="N12" s="151"/>
      <c r="O12" s="151">
        <v>2.2290852181666545</v>
      </c>
      <c r="P12" s="133"/>
      <c r="Q12" s="151">
        <v>0.67716622980046837</v>
      </c>
      <c r="R12" s="64"/>
      <c r="S12" s="151">
        <v>0.95088869244824048</v>
      </c>
      <c r="T12" s="151"/>
      <c r="U12" s="151">
        <v>0.91891777480643899</v>
      </c>
      <c r="V12" s="151"/>
      <c r="W12" s="151">
        <v>0.98397193983583897</v>
      </c>
      <c r="X12" s="133"/>
      <c r="Y12" s="151" t="s">
        <v>316</v>
      </c>
      <c r="Z12" s="18"/>
      <c r="AA12" s="151">
        <v>1.0530138554411559</v>
      </c>
      <c r="AB12" s="151"/>
      <c r="AC12" s="151">
        <v>0.99026036824999153</v>
      </c>
      <c r="AD12" s="151"/>
      <c r="AE12" s="151">
        <v>1.1197440746928096</v>
      </c>
      <c r="AF12" s="133"/>
      <c r="AG12" s="151">
        <v>9.940162713636469E-2</v>
      </c>
      <c r="AI12" s="132">
        <v>1.0669233465304833</v>
      </c>
      <c r="AJ12" s="132"/>
      <c r="AK12" s="132">
        <v>0.98412225294837796</v>
      </c>
      <c r="AL12" s="132"/>
      <c r="AM12" s="132">
        <v>1.1566910756884556</v>
      </c>
      <c r="AN12" s="133"/>
      <c r="AO12" s="132">
        <v>0.11603131379612308</v>
      </c>
    </row>
    <row r="13" spans="1:41" ht="18.899999999999999" x14ac:dyDescent="0.75">
      <c r="A13" s="136" t="s">
        <v>317</v>
      </c>
      <c r="B13" s="136"/>
      <c r="C13" s="151">
        <v>1.4202118512053432</v>
      </c>
      <c r="D13" s="151"/>
      <c r="E13" s="151">
        <v>0.72800983780136297</v>
      </c>
      <c r="F13" s="151"/>
      <c r="G13" s="151">
        <v>2.7705692939474331</v>
      </c>
      <c r="H13" s="133"/>
      <c r="I13" s="151">
        <v>0.30352095367465526</v>
      </c>
      <c r="J13" s="64"/>
      <c r="K13" s="151">
        <v>0.58806575831802932</v>
      </c>
      <c r="L13" s="151"/>
      <c r="M13" s="151">
        <v>0.22272946023752532</v>
      </c>
      <c r="N13" s="151"/>
      <c r="O13" s="151">
        <v>1.5526519740018441</v>
      </c>
      <c r="P13" s="133"/>
      <c r="Q13" s="151">
        <v>0.28381586458442198</v>
      </c>
      <c r="R13" s="64"/>
      <c r="S13" s="151">
        <v>0.96754000108827609</v>
      </c>
      <c r="T13" s="151"/>
      <c r="U13" s="151">
        <v>0.94557966096365742</v>
      </c>
      <c r="V13" s="151"/>
      <c r="W13" s="151">
        <v>0.99001035275216309</v>
      </c>
      <c r="X13" s="133"/>
      <c r="Y13" s="151" t="s">
        <v>311</v>
      </c>
      <c r="Z13" s="18"/>
      <c r="AA13" s="151">
        <v>1.0370729951306261</v>
      </c>
      <c r="AB13" s="151"/>
      <c r="AC13" s="151">
        <v>0.98218553143122367</v>
      </c>
      <c r="AD13" s="151"/>
      <c r="AE13" s="151">
        <v>1.0950277343853536</v>
      </c>
      <c r="AF13" s="133"/>
      <c r="AG13" s="151">
        <v>0.18949459110912803</v>
      </c>
      <c r="AI13" s="132">
        <v>1.065122262688748</v>
      </c>
      <c r="AJ13" s="132"/>
      <c r="AK13" s="132">
        <v>0.98534549688864492</v>
      </c>
      <c r="AL13" s="132"/>
      <c r="AM13" s="132">
        <v>1.1513580140747404</v>
      </c>
      <c r="AN13" s="133"/>
      <c r="AO13" s="132">
        <v>0.1122180810763328</v>
      </c>
    </row>
    <row r="14" spans="1:41" ht="18.899999999999999" x14ac:dyDescent="0.75">
      <c r="A14" s="137" t="s">
        <v>318</v>
      </c>
      <c r="B14" s="136"/>
      <c r="C14" s="138">
        <v>1.4157299000718948</v>
      </c>
      <c r="D14" s="138"/>
      <c r="E14" s="138">
        <v>0.82130141430744952</v>
      </c>
      <c r="F14" s="138"/>
      <c r="G14" s="138">
        <v>2.4403843887784684</v>
      </c>
      <c r="H14" s="121"/>
      <c r="I14" s="138">
        <v>0.21080740022025402</v>
      </c>
      <c r="J14" s="71"/>
      <c r="K14" s="138">
        <v>1.2236795862501617</v>
      </c>
      <c r="L14" s="138"/>
      <c r="M14" s="138">
        <v>0.57645407066179033</v>
      </c>
      <c r="N14" s="138"/>
      <c r="O14" s="138">
        <v>2.597590694582669</v>
      </c>
      <c r="P14" s="121"/>
      <c r="Q14" s="138">
        <v>0.59915479438689068</v>
      </c>
      <c r="R14" s="71"/>
      <c r="S14" s="138">
        <v>0.97565341119426763</v>
      </c>
      <c r="T14" s="138"/>
      <c r="U14" s="138">
        <v>0.95039991350182085</v>
      </c>
      <c r="V14" s="138"/>
      <c r="W14" s="138">
        <v>1.0015779307761763</v>
      </c>
      <c r="X14" s="121"/>
      <c r="Y14" s="138">
        <v>6.5456729353349896E-2</v>
      </c>
      <c r="Z14" s="26"/>
      <c r="AA14" s="138">
        <v>0.98510373036209398</v>
      </c>
      <c r="AB14" s="138"/>
      <c r="AC14" s="138">
        <v>0.94299327871765715</v>
      </c>
      <c r="AD14" s="138"/>
      <c r="AE14" s="138">
        <v>1.0290946727562738</v>
      </c>
      <c r="AF14" s="121"/>
      <c r="AG14" s="138">
        <v>0.50074475564904364</v>
      </c>
      <c r="AH14" s="148"/>
      <c r="AI14" s="138">
        <v>1.0222795850676054</v>
      </c>
      <c r="AJ14" s="138"/>
      <c r="AK14" s="138">
        <v>0.95203344362982689</v>
      </c>
      <c r="AL14" s="138"/>
      <c r="AM14" s="138">
        <v>1.097708864156602</v>
      </c>
      <c r="AN14" s="121"/>
      <c r="AO14" s="138">
        <v>0.54407993285860712</v>
      </c>
    </row>
    <row r="15" spans="1:41" ht="17.399999999999999" x14ac:dyDescent="0.75">
      <c r="A15" s="136"/>
      <c r="B15" s="136"/>
      <c r="C15" s="229" t="s">
        <v>263</v>
      </c>
      <c r="D15" s="229"/>
      <c r="E15" s="229"/>
      <c r="F15" s="140"/>
      <c r="G15" s="140"/>
      <c r="H15" s="18"/>
      <c r="I15" s="140"/>
      <c r="J15" s="64"/>
      <c r="K15" s="140"/>
      <c r="L15" s="140"/>
      <c r="M15" s="140"/>
      <c r="N15" s="140"/>
      <c r="O15" s="140"/>
      <c r="P15" s="18"/>
      <c r="Q15" s="140"/>
      <c r="R15" s="64"/>
      <c r="S15" s="140"/>
      <c r="T15" s="140"/>
      <c r="U15" s="140"/>
      <c r="V15" s="140"/>
      <c r="W15" s="140"/>
      <c r="X15" s="18"/>
      <c r="Y15" s="140"/>
      <c r="Z15" s="18"/>
    </row>
    <row r="16" spans="1:41" ht="18.899999999999999" x14ac:dyDescent="0.75">
      <c r="A16" s="45" t="s">
        <v>304</v>
      </c>
      <c r="B16" s="45"/>
      <c r="C16" s="151">
        <v>1.0736350468304057</v>
      </c>
      <c r="D16" s="151"/>
      <c r="E16" s="151">
        <v>0.73388301923780952</v>
      </c>
      <c r="F16" s="151"/>
      <c r="G16" s="151">
        <v>1.570675684770144</v>
      </c>
      <c r="H16" s="133"/>
      <c r="I16" s="151">
        <v>0.71434764642348358</v>
      </c>
      <c r="J16" s="140"/>
      <c r="K16" s="151">
        <v>0.35398342597540638</v>
      </c>
      <c r="L16" s="151"/>
      <c r="M16" s="151">
        <v>0.22119532974472941</v>
      </c>
      <c r="N16" s="151"/>
      <c r="O16" s="151">
        <v>0.56648694169941782</v>
      </c>
      <c r="P16" s="133"/>
      <c r="Q16" s="151" t="s">
        <v>305</v>
      </c>
      <c r="R16" s="140"/>
      <c r="S16" s="151">
        <v>1.0031706684926343</v>
      </c>
      <c r="T16" s="151"/>
      <c r="U16" s="151">
        <v>0.97440872095447661</v>
      </c>
      <c r="V16" s="151"/>
      <c r="W16" s="151">
        <v>1.0327815920389061</v>
      </c>
      <c r="X16" s="133"/>
      <c r="Y16" s="151">
        <v>0.83110235998397941</v>
      </c>
      <c r="Z16" s="18"/>
      <c r="AA16" s="151">
        <v>0.93399127266605708</v>
      </c>
      <c r="AB16" s="151"/>
      <c r="AC16" s="151">
        <v>0.90516073670706354</v>
      </c>
      <c r="AD16" s="151"/>
      <c r="AE16" s="151">
        <v>0.96374009834970953</v>
      </c>
      <c r="AF16" s="133"/>
      <c r="AG16" s="151" t="s">
        <v>305</v>
      </c>
      <c r="AI16" s="132">
        <v>1.0325081476772946</v>
      </c>
      <c r="AJ16" s="132"/>
      <c r="AK16" s="132">
        <v>0.98339794525614721</v>
      </c>
      <c r="AL16" s="132"/>
      <c r="AM16" s="132">
        <v>1.0840708791010503</v>
      </c>
      <c r="AN16" s="133"/>
      <c r="AO16" s="132">
        <v>0.19821912936885677</v>
      </c>
    </row>
    <row r="17" spans="1:41" ht="18.899999999999999" x14ac:dyDescent="0.75">
      <c r="A17" s="136" t="s">
        <v>319</v>
      </c>
      <c r="B17" s="136"/>
      <c r="C17" s="151">
        <v>0.87146092939942843</v>
      </c>
      <c r="D17" s="151"/>
      <c r="E17" s="151">
        <v>0.52077017724864672</v>
      </c>
      <c r="F17" s="151"/>
      <c r="G17" s="151">
        <v>1.4583096049816842</v>
      </c>
      <c r="H17" s="133"/>
      <c r="I17" s="151">
        <v>0.60045096515419472</v>
      </c>
      <c r="J17" s="140"/>
      <c r="K17" s="151">
        <v>0.51722839205236038</v>
      </c>
      <c r="L17" s="151"/>
      <c r="M17" s="151">
        <v>0.26927412626561942</v>
      </c>
      <c r="N17" s="151"/>
      <c r="O17" s="151">
        <v>0.99350506955568407</v>
      </c>
      <c r="P17" s="133"/>
      <c r="Q17" s="151" t="s">
        <v>320</v>
      </c>
      <c r="R17" s="140"/>
      <c r="S17" s="151">
        <v>1.0129622510278413</v>
      </c>
      <c r="T17" s="151"/>
      <c r="U17" s="151">
        <v>0.97136301692756644</v>
      </c>
      <c r="V17" s="151"/>
      <c r="W17" s="151">
        <v>1.0563429985763046</v>
      </c>
      <c r="X17" s="133"/>
      <c r="Y17" s="151">
        <v>0.54720523743593386</v>
      </c>
      <c r="Z17" s="18"/>
      <c r="AA17" s="151">
        <v>0.93163927193996943</v>
      </c>
      <c r="AB17" s="151"/>
      <c r="AC17" s="151">
        <v>0.89117610469429442</v>
      </c>
      <c r="AD17" s="151"/>
      <c r="AE17" s="151">
        <v>0.97393963824756613</v>
      </c>
      <c r="AF17" s="133"/>
      <c r="AG17" s="151" t="s">
        <v>321</v>
      </c>
      <c r="AI17" s="132">
        <v>0.98039014818296177</v>
      </c>
      <c r="AJ17" s="132"/>
      <c r="AK17" s="132">
        <v>0.91544026411448365</v>
      </c>
      <c r="AL17" s="132"/>
      <c r="AM17" s="132">
        <v>1.049948183767027</v>
      </c>
      <c r="AN17" s="133"/>
      <c r="AO17" s="132">
        <v>0.57119837981799826</v>
      </c>
    </row>
    <row r="18" spans="1:41" ht="18.899999999999999" x14ac:dyDescent="0.75">
      <c r="A18" s="136" t="s">
        <v>322</v>
      </c>
      <c r="B18" s="136"/>
      <c r="C18" s="151">
        <v>0.76419075251683044</v>
      </c>
      <c r="D18" s="151"/>
      <c r="E18" s="151">
        <v>0.34917851128558464</v>
      </c>
      <c r="F18" s="151"/>
      <c r="G18" s="151">
        <v>1.672461183485058</v>
      </c>
      <c r="H18" s="133"/>
      <c r="I18" s="151">
        <v>0.50095386390029129</v>
      </c>
      <c r="J18" s="140"/>
      <c r="K18" s="151">
        <v>0.31352446765580189</v>
      </c>
      <c r="L18" s="151"/>
      <c r="M18" s="151">
        <v>0.11914395759291715</v>
      </c>
      <c r="N18" s="151"/>
      <c r="O18" s="151">
        <v>0.82503211916722097</v>
      </c>
      <c r="P18" s="133"/>
      <c r="Q18" s="151" t="s">
        <v>323</v>
      </c>
      <c r="R18" s="140"/>
      <c r="S18" s="151">
        <v>0.97708058938752396</v>
      </c>
      <c r="T18" s="151"/>
      <c r="U18" s="151">
        <v>0.91298749563092385</v>
      </c>
      <c r="V18" s="151"/>
      <c r="W18" s="151">
        <v>1.0456731146116423</v>
      </c>
      <c r="X18" s="133"/>
      <c r="Y18" s="151">
        <v>0.50298417363980552</v>
      </c>
      <c r="Z18" s="18"/>
      <c r="AA18" s="151">
        <v>0.92455986775994692</v>
      </c>
      <c r="AB18" s="151"/>
      <c r="AC18" s="151">
        <v>0.86348073971473938</v>
      </c>
      <c r="AD18" s="151"/>
      <c r="AE18" s="151">
        <v>0.98995948578388326</v>
      </c>
      <c r="AF18" s="133"/>
      <c r="AG18" s="151" t="s">
        <v>324</v>
      </c>
      <c r="AI18" s="132">
        <v>1.0186777402521503</v>
      </c>
      <c r="AJ18" s="132"/>
      <c r="AK18" s="132">
        <v>0.9133363690878108</v>
      </c>
      <c r="AL18" s="132"/>
      <c r="AM18" s="132">
        <v>1.1361688569586126</v>
      </c>
      <c r="AN18" s="133"/>
      <c r="AO18" s="132">
        <v>0.73968129328302235</v>
      </c>
    </row>
    <row r="19" spans="1:41" ht="18.899999999999999" x14ac:dyDescent="0.75">
      <c r="A19" s="136" t="s">
        <v>317</v>
      </c>
      <c r="B19" s="136"/>
      <c r="C19" s="151">
        <v>1.3512921871147032</v>
      </c>
      <c r="D19" s="151"/>
      <c r="E19" s="151">
        <v>0.68835560379455507</v>
      </c>
      <c r="F19" s="151"/>
      <c r="G19" s="151">
        <v>2.6526849856258585</v>
      </c>
      <c r="H19" s="133"/>
      <c r="I19" s="151">
        <v>0.38167702017803162</v>
      </c>
      <c r="J19" s="140"/>
      <c r="K19" s="151">
        <v>0.11124667311594856</v>
      </c>
      <c r="L19" s="151"/>
      <c r="M19" s="151">
        <v>4.5429736437557801E-2</v>
      </c>
      <c r="N19" s="151"/>
      <c r="O19" s="151">
        <v>0.27241677477871828</v>
      </c>
      <c r="P19" s="133"/>
      <c r="Q19" s="151" t="s">
        <v>338</v>
      </c>
      <c r="R19" s="140"/>
      <c r="S19" s="151">
        <v>1.0296482525976229</v>
      </c>
      <c r="T19" s="151"/>
      <c r="U19" s="151">
        <v>0.97597566303843342</v>
      </c>
      <c r="V19" s="151"/>
      <c r="W19" s="151">
        <v>1.0862725006654075</v>
      </c>
      <c r="X19" s="133"/>
      <c r="Y19" s="151">
        <v>0.2847670588639013</v>
      </c>
      <c r="Z19" s="18"/>
      <c r="AA19" s="151">
        <v>0.90046148301667672</v>
      </c>
      <c r="AB19" s="151"/>
      <c r="AC19" s="151">
        <v>0.84545880075099777</v>
      </c>
      <c r="AD19" s="151"/>
      <c r="AE19" s="151">
        <v>0.95904245325301951</v>
      </c>
      <c r="AF19" s="133"/>
      <c r="AG19" s="151" t="s">
        <v>313</v>
      </c>
      <c r="AI19" s="132">
        <v>1.0477684572536661</v>
      </c>
      <c r="AJ19" s="132"/>
      <c r="AK19" s="132">
        <v>0.96184738126434588</v>
      </c>
      <c r="AL19" s="132"/>
      <c r="AM19" s="132">
        <v>1.1413647959124738</v>
      </c>
      <c r="AN19" s="133"/>
      <c r="AO19" s="132">
        <v>0.28511620421171346</v>
      </c>
    </row>
    <row r="20" spans="1:41" ht="18.899999999999999" x14ac:dyDescent="0.75">
      <c r="A20" s="137" t="s">
        <v>325</v>
      </c>
      <c r="B20" s="136"/>
      <c r="C20" s="138">
        <v>1.1604632416957825</v>
      </c>
      <c r="D20" s="138"/>
      <c r="E20" s="138">
        <v>0.61328975600071434</v>
      </c>
      <c r="F20" s="138"/>
      <c r="G20" s="138">
        <v>2.1958216685515866</v>
      </c>
      <c r="H20" s="121"/>
      <c r="I20" s="138">
        <v>0.64740667627294868</v>
      </c>
      <c r="J20" s="141"/>
      <c r="K20" s="138">
        <v>1.4351200728476972</v>
      </c>
      <c r="L20" s="138"/>
      <c r="M20" s="138">
        <v>0.65112634341963782</v>
      </c>
      <c r="N20" s="138"/>
      <c r="O20" s="138">
        <v>3.1630875394685556</v>
      </c>
      <c r="P20" s="121"/>
      <c r="Q20" s="138">
        <v>0.37030331559927865</v>
      </c>
      <c r="R20" s="141"/>
      <c r="S20" s="138">
        <v>0.98999444915194101</v>
      </c>
      <c r="T20" s="138"/>
      <c r="U20" s="138">
        <v>0.94270219302609404</v>
      </c>
      <c r="V20" s="138"/>
      <c r="W20" s="138">
        <v>1.0396592016037944</v>
      </c>
      <c r="X20" s="121"/>
      <c r="Y20" s="138">
        <v>0.68720562390302731</v>
      </c>
      <c r="Z20" s="26"/>
      <c r="AA20" s="138">
        <v>0.96500542828724356</v>
      </c>
      <c r="AB20" s="138"/>
      <c r="AC20" s="138">
        <v>0.92599392330843289</v>
      </c>
      <c r="AD20" s="138"/>
      <c r="AE20" s="138">
        <v>1.0056604618923268</v>
      </c>
      <c r="AF20" s="121"/>
      <c r="AG20" s="138">
        <v>9.0670019605452512E-2</v>
      </c>
      <c r="AH20" s="148"/>
      <c r="AI20" s="138">
        <v>1.1271490682526757</v>
      </c>
      <c r="AJ20" s="138"/>
      <c r="AK20" s="138">
        <v>1.0210505804427235</v>
      </c>
      <c r="AL20" s="138"/>
      <c r="AM20" s="138">
        <v>1.2442723665188129</v>
      </c>
      <c r="AN20" s="121"/>
      <c r="AO20" s="138" t="s">
        <v>339</v>
      </c>
    </row>
    <row r="21" spans="1:41" ht="17.399999999999999" x14ac:dyDescent="0.75">
      <c r="A21" s="136"/>
      <c r="B21" s="136"/>
      <c r="C21" s="229" t="s">
        <v>266</v>
      </c>
      <c r="D21" s="229"/>
      <c r="E21" s="229"/>
      <c r="F21" s="229"/>
      <c r="G21" s="229"/>
      <c r="H21" s="18"/>
      <c r="I21" s="140"/>
      <c r="J21" s="64"/>
      <c r="K21" s="140"/>
      <c r="L21" s="140"/>
      <c r="M21" s="140"/>
      <c r="N21" s="140"/>
      <c r="O21" s="140"/>
      <c r="P21" s="18"/>
      <c r="Q21" s="140"/>
      <c r="R21" s="64"/>
      <c r="S21" s="140"/>
      <c r="T21" s="140"/>
      <c r="U21" s="140"/>
      <c r="V21" s="140"/>
      <c r="W21" s="140"/>
      <c r="X21" s="18"/>
      <c r="Y21" s="140"/>
      <c r="Z21" s="18"/>
    </row>
    <row r="22" spans="1:41" ht="18.899999999999999" x14ac:dyDescent="0.75">
      <c r="A22" s="45" t="s">
        <v>304</v>
      </c>
      <c r="B22" s="136"/>
      <c r="C22" s="151">
        <v>0.99417953438499251</v>
      </c>
      <c r="D22" s="151"/>
      <c r="E22" s="151">
        <v>0.52612591411706355</v>
      </c>
      <c r="F22" s="151"/>
      <c r="G22" s="151">
        <v>1.8786243370062208</v>
      </c>
      <c r="H22" s="133"/>
      <c r="I22" s="151">
        <v>0.98565585003171208</v>
      </c>
      <c r="J22" s="64"/>
      <c r="K22" s="151">
        <v>0.99977852478925022</v>
      </c>
      <c r="L22" s="151"/>
      <c r="M22" s="151">
        <v>0.33275873524148397</v>
      </c>
      <c r="N22" s="151"/>
      <c r="O22" s="151">
        <v>3.0038493141416351</v>
      </c>
      <c r="P22" s="133"/>
      <c r="Q22" s="151">
        <v>0.99968513611260645</v>
      </c>
      <c r="R22" s="64"/>
      <c r="S22" s="151">
        <v>0.94756085685881841</v>
      </c>
      <c r="T22" s="151"/>
      <c r="U22" s="151">
        <v>0.92856541580542284</v>
      </c>
      <c r="V22" s="151"/>
      <c r="W22" s="151">
        <v>0.96694488311544391</v>
      </c>
      <c r="X22" s="133"/>
      <c r="Y22" s="151" t="s">
        <v>338</v>
      </c>
      <c r="Z22" s="18"/>
      <c r="AA22" s="151">
        <v>1.0471570526014935</v>
      </c>
      <c r="AB22" s="151"/>
      <c r="AC22" s="151">
        <v>0.97789341123425011</v>
      </c>
      <c r="AD22" s="151"/>
      <c r="AE22" s="151">
        <v>1.1213265988049246</v>
      </c>
      <c r="AF22" s="133"/>
      <c r="AG22" s="151">
        <v>0.18692881848536824</v>
      </c>
      <c r="AI22" s="132">
        <v>1.0281238968841633</v>
      </c>
      <c r="AJ22" s="132"/>
      <c r="AK22" s="132">
        <v>0.89840711531773398</v>
      </c>
      <c r="AL22" s="132"/>
      <c r="AM22" s="132">
        <v>1.1765698749730418</v>
      </c>
      <c r="AN22" s="133"/>
      <c r="AO22" s="132">
        <v>0.68689760671645095</v>
      </c>
    </row>
    <row r="23" spans="1:41" ht="18.899999999999999" x14ac:dyDescent="0.75">
      <c r="A23" s="135" t="s">
        <v>306</v>
      </c>
      <c r="B23" s="136"/>
      <c r="C23" s="151">
        <v>2.5984462671931481</v>
      </c>
      <c r="D23" s="151"/>
      <c r="E23" s="151">
        <v>0.90254331667261456</v>
      </c>
      <c r="F23" s="151"/>
      <c r="G23" s="151">
        <v>7.4809960682908434</v>
      </c>
      <c r="H23" s="133"/>
      <c r="I23" s="151">
        <v>7.6741966583298682E-2</v>
      </c>
      <c r="J23" s="64"/>
      <c r="K23" s="151">
        <v>1.5828105730392561</v>
      </c>
      <c r="L23" s="151"/>
      <c r="M23" s="151">
        <v>0.25911170667694267</v>
      </c>
      <c r="N23" s="151"/>
      <c r="O23" s="151">
        <v>9.6687615633222723</v>
      </c>
      <c r="P23" s="133"/>
      <c r="Q23" s="151">
        <v>0.61895541213081318</v>
      </c>
      <c r="R23" s="64"/>
      <c r="S23" s="151">
        <v>0.9077892094613953</v>
      </c>
      <c r="T23" s="151"/>
      <c r="U23" s="151">
        <v>0.85717797029471976</v>
      </c>
      <c r="V23" s="151"/>
      <c r="W23" s="151">
        <v>0.96138873999667163</v>
      </c>
      <c r="X23" s="133"/>
      <c r="Y23" s="151" t="s">
        <v>313</v>
      </c>
      <c r="Z23" s="18"/>
      <c r="AA23" s="151">
        <v>1.1862839542113521</v>
      </c>
      <c r="AB23" s="151"/>
      <c r="AC23" s="151">
        <v>1.0452808052188987</v>
      </c>
      <c r="AD23" s="151"/>
      <c r="AE23" s="151">
        <v>1.3463077222819724</v>
      </c>
      <c r="AF23" s="133"/>
      <c r="AG23" s="151" t="s">
        <v>326</v>
      </c>
      <c r="AI23" s="132">
        <v>0.94535879643331966</v>
      </c>
      <c r="AJ23" s="132"/>
      <c r="AK23" s="132">
        <v>0.77350870375186809</v>
      </c>
      <c r="AL23" s="132"/>
      <c r="AM23" s="132">
        <v>1.1553887495499258</v>
      </c>
      <c r="AN23" s="133"/>
      <c r="AO23" s="132">
        <v>0.58304897023899549</v>
      </c>
    </row>
    <row r="24" spans="1:41" ht="18.899999999999999" x14ac:dyDescent="0.75">
      <c r="A24" s="136" t="s">
        <v>309</v>
      </c>
      <c r="B24" s="136"/>
      <c r="C24" s="151">
        <v>0.8258332774374606</v>
      </c>
      <c r="D24" s="151"/>
      <c r="E24" s="151">
        <v>0.47503339694118046</v>
      </c>
      <c r="F24" s="151"/>
      <c r="G24" s="151">
        <v>1.4356897988954329</v>
      </c>
      <c r="H24" s="133"/>
      <c r="I24" s="151">
        <v>0.49762945975486261</v>
      </c>
      <c r="J24" s="64"/>
      <c r="K24" s="151">
        <v>0.58380931741451081</v>
      </c>
      <c r="L24" s="151"/>
      <c r="M24" s="151">
        <v>0.22628896713881241</v>
      </c>
      <c r="N24" s="151"/>
      <c r="O24" s="151">
        <v>1.5061861981583915</v>
      </c>
      <c r="P24" s="133"/>
      <c r="Q24" s="151">
        <v>0.26572817792656156</v>
      </c>
      <c r="R24" s="64"/>
      <c r="S24" s="151">
        <v>0.95958161674032372</v>
      </c>
      <c r="T24" s="151"/>
      <c r="U24" s="151">
        <v>0.9376053094757103</v>
      </c>
      <c r="V24" s="151"/>
      <c r="W24" s="151">
        <v>0.98207302143037589</v>
      </c>
      <c r="X24" s="133"/>
      <c r="Y24" s="151" t="s">
        <v>338</v>
      </c>
      <c r="Z24" s="18"/>
      <c r="AA24" s="151">
        <v>0.99377558824123691</v>
      </c>
      <c r="AB24" s="151"/>
      <c r="AC24" s="151">
        <v>0.93620078196551937</v>
      </c>
      <c r="AD24" s="151"/>
      <c r="AE24" s="151">
        <v>1.0548911502838176</v>
      </c>
      <c r="AF24" s="133"/>
      <c r="AG24" s="151">
        <v>0.83753217772196398</v>
      </c>
      <c r="AI24" s="132">
        <v>1.0468185504589489</v>
      </c>
      <c r="AJ24" s="132"/>
      <c r="AK24" s="132">
        <v>0.94307182269214851</v>
      </c>
      <c r="AL24" s="132"/>
      <c r="AM24" s="132">
        <v>1.1619783893624949</v>
      </c>
      <c r="AN24" s="133"/>
      <c r="AO24" s="132">
        <v>0.3901985652238219</v>
      </c>
    </row>
    <row r="25" spans="1:41" ht="18.899999999999999" x14ac:dyDescent="0.75">
      <c r="A25" s="136" t="s">
        <v>312</v>
      </c>
      <c r="B25" s="136"/>
      <c r="C25" s="151">
        <v>0.99527436074573994</v>
      </c>
      <c r="D25" s="151"/>
      <c r="E25" s="151">
        <v>0.39367326143437603</v>
      </c>
      <c r="F25" s="151"/>
      <c r="G25" s="151">
        <v>2.5162263993968668</v>
      </c>
      <c r="H25" s="133"/>
      <c r="I25" s="151">
        <v>0.99201348956703728</v>
      </c>
      <c r="J25" s="64"/>
      <c r="K25" s="151">
        <v>2.1999502455074693</v>
      </c>
      <c r="L25" s="151"/>
      <c r="M25" s="151">
        <v>0.59210162328173521</v>
      </c>
      <c r="N25" s="151"/>
      <c r="O25" s="151">
        <v>8.1739027430524338</v>
      </c>
      <c r="P25" s="133"/>
      <c r="Q25" s="151">
        <v>0.23905036526945189</v>
      </c>
      <c r="R25" s="64"/>
      <c r="S25" s="151">
        <v>0.92165073909000861</v>
      </c>
      <c r="T25" s="151"/>
      <c r="U25" s="151">
        <v>0.88196030757680632</v>
      </c>
      <c r="V25" s="151"/>
      <c r="W25" s="151">
        <v>0.96312733982213239</v>
      </c>
      <c r="X25" s="133"/>
      <c r="Y25" s="151" t="s">
        <v>338</v>
      </c>
      <c r="Z25" s="18"/>
      <c r="AA25" s="151">
        <v>1.1962460744467283</v>
      </c>
      <c r="AB25" s="151"/>
      <c r="AC25" s="151">
        <v>1.0663846706869564</v>
      </c>
      <c r="AD25" s="151"/>
      <c r="AE25" s="151">
        <v>1.3419216441918336</v>
      </c>
      <c r="AF25" s="133"/>
      <c r="AG25" s="151" t="s">
        <v>321</v>
      </c>
      <c r="AI25" s="132">
        <v>1.0618018101641171</v>
      </c>
      <c r="AJ25" s="132"/>
      <c r="AK25" s="132">
        <v>0.90343799019467952</v>
      </c>
      <c r="AL25" s="132"/>
      <c r="AM25" s="132">
        <v>1.2479252547536219</v>
      </c>
      <c r="AN25" s="133"/>
      <c r="AO25" s="132">
        <v>0.46680032227049684</v>
      </c>
    </row>
    <row r="26" spans="1:41" ht="18.899999999999999" x14ac:dyDescent="0.75">
      <c r="A26" s="136" t="s">
        <v>315</v>
      </c>
      <c r="B26" s="136"/>
      <c r="C26" s="151">
        <v>1.3799744463950092</v>
      </c>
      <c r="D26" s="151"/>
      <c r="E26" s="151">
        <v>0.51115728418427298</v>
      </c>
      <c r="F26" s="151"/>
      <c r="G26" s="151">
        <v>3.7255254529772066</v>
      </c>
      <c r="H26" s="133"/>
      <c r="I26" s="151">
        <v>0.52504102650362738</v>
      </c>
      <c r="J26" s="64"/>
      <c r="K26" s="151">
        <v>1.0471217134157882</v>
      </c>
      <c r="L26" s="151"/>
      <c r="M26" s="151">
        <v>0.19073618103605647</v>
      </c>
      <c r="N26" s="151"/>
      <c r="O26" s="151">
        <v>5.7485888453409997</v>
      </c>
      <c r="P26" s="133"/>
      <c r="Q26" s="151">
        <v>0.95773532560374441</v>
      </c>
      <c r="R26" s="64"/>
      <c r="S26" s="151">
        <v>0.91393067887889712</v>
      </c>
      <c r="T26" s="151"/>
      <c r="U26" s="151">
        <v>0.87112483853275646</v>
      </c>
      <c r="V26" s="151"/>
      <c r="W26" s="151">
        <v>0.95883993757185659</v>
      </c>
      <c r="X26" s="133"/>
      <c r="Y26" s="151" t="s">
        <v>338</v>
      </c>
      <c r="Z26" s="18"/>
      <c r="AA26" s="151">
        <v>1.1685269434974546</v>
      </c>
      <c r="AB26" s="151"/>
      <c r="AC26" s="151">
        <v>1.0389046064839342</v>
      </c>
      <c r="AD26" s="151"/>
      <c r="AE26" s="151">
        <v>1.3143220360729231</v>
      </c>
      <c r="AF26" s="133"/>
      <c r="AG26" s="151" t="s">
        <v>327</v>
      </c>
      <c r="AI26" s="132">
        <v>0.8996222795326162</v>
      </c>
      <c r="AJ26" s="132"/>
      <c r="AK26" s="132">
        <v>0.72122080989842974</v>
      </c>
      <c r="AL26" s="132"/>
      <c r="AM26" s="132">
        <v>1.1221532084542016</v>
      </c>
      <c r="AN26" s="133"/>
      <c r="AO26" s="132">
        <v>0.34824496298826912</v>
      </c>
    </row>
    <row r="27" spans="1:41" ht="18.899999999999999" x14ac:dyDescent="0.75">
      <c r="A27" s="136" t="s">
        <v>317</v>
      </c>
      <c r="B27" s="136"/>
      <c r="C27" s="151">
        <v>1.1180613912830071</v>
      </c>
      <c r="D27" s="151"/>
      <c r="E27" s="151">
        <v>0.43141502514863728</v>
      </c>
      <c r="F27" s="151"/>
      <c r="G27" s="151">
        <v>2.8975840010370635</v>
      </c>
      <c r="H27" s="133"/>
      <c r="I27" s="151">
        <v>0.81833652108439914</v>
      </c>
      <c r="J27" s="64"/>
      <c r="K27" s="151">
        <v>1.3424533122017186</v>
      </c>
      <c r="L27" s="151"/>
      <c r="M27" s="151">
        <v>0.26418949268571279</v>
      </c>
      <c r="N27" s="151"/>
      <c r="O27" s="151">
        <v>6.8215464480462513</v>
      </c>
      <c r="P27" s="133"/>
      <c r="Q27" s="151">
        <v>0.72253270145078252</v>
      </c>
      <c r="R27" s="64"/>
      <c r="S27" s="151">
        <v>0.94994572447723213</v>
      </c>
      <c r="T27" s="151"/>
      <c r="U27" s="151">
        <v>0.92491964317806274</v>
      </c>
      <c r="V27" s="151"/>
      <c r="W27" s="151">
        <v>0.97564895081252667</v>
      </c>
      <c r="X27" s="133"/>
      <c r="Y27" s="151" t="s">
        <v>338</v>
      </c>
      <c r="Z27" s="18"/>
      <c r="AA27" s="151">
        <v>1.0626946905927026</v>
      </c>
      <c r="AB27" s="151"/>
      <c r="AC27" s="151">
        <v>0.96089525739669457</v>
      </c>
      <c r="AD27" s="151"/>
      <c r="AE27" s="151">
        <v>1.1752789877156125</v>
      </c>
      <c r="AF27" s="133"/>
      <c r="AG27" s="151">
        <v>0.2365896497409733</v>
      </c>
      <c r="AI27" s="132">
        <v>1.0128543495426594</v>
      </c>
      <c r="AJ27" s="132"/>
      <c r="AK27" s="132">
        <v>0.83715203472641808</v>
      </c>
      <c r="AL27" s="132"/>
      <c r="AM27" s="132">
        <v>1.2254332437031465</v>
      </c>
      <c r="AN27" s="133"/>
      <c r="AO27" s="132">
        <v>0.89546338523433122</v>
      </c>
    </row>
    <row r="28" spans="1:41" ht="18.899999999999999" x14ac:dyDescent="0.75">
      <c r="A28" s="137" t="s">
        <v>318</v>
      </c>
      <c r="B28" s="136"/>
      <c r="C28" s="152">
        <v>1.7660730102379552</v>
      </c>
      <c r="D28" s="152"/>
      <c r="E28" s="152">
        <v>0.73756849250806944</v>
      </c>
      <c r="F28" s="152"/>
      <c r="G28" s="152">
        <v>4.2287786275751591</v>
      </c>
      <c r="H28" s="121"/>
      <c r="I28" s="152">
        <v>0.20171247974797457</v>
      </c>
      <c r="J28" s="71"/>
      <c r="K28" s="152">
        <v>0.60040537531138016</v>
      </c>
      <c r="L28" s="152"/>
      <c r="M28" s="152">
        <v>0.11906775069159432</v>
      </c>
      <c r="N28" s="152"/>
      <c r="O28" s="152">
        <v>3.0275755828840731</v>
      </c>
      <c r="P28" s="121"/>
      <c r="Q28" s="152">
        <v>0.53657280659396278</v>
      </c>
      <c r="R28" s="71"/>
      <c r="S28" s="152">
        <v>0.96470980427317365</v>
      </c>
      <c r="T28" s="152"/>
      <c r="U28" s="152">
        <v>0.92833537067059735</v>
      </c>
      <c r="V28" s="152"/>
      <c r="W28" s="152">
        <v>1.0025094764928593</v>
      </c>
      <c r="X28" s="121"/>
      <c r="Y28" s="152">
        <v>6.6928627710142852E-2</v>
      </c>
      <c r="Z28" s="26"/>
      <c r="AA28" s="152">
        <v>1.0440763146076557</v>
      </c>
      <c r="AB28" s="152"/>
      <c r="AC28" s="152">
        <v>0.93582875049787739</v>
      </c>
      <c r="AD28" s="152"/>
      <c r="AE28" s="152">
        <v>1.1648449036693458</v>
      </c>
      <c r="AF28" s="121"/>
      <c r="AG28" s="152">
        <v>0.4399046514610998</v>
      </c>
      <c r="AH28" s="148"/>
      <c r="AI28" s="138">
        <v>1.1940869834671903</v>
      </c>
      <c r="AJ28" s="138"/>
      <c r="AK28" s="138">
        <v>0.86295786120123674</v>
      </c>
      <c r="AL28" s="138"/>
      <c r="AM28" s="138">
        <v>1.6522750277759806</v>
      </c>
      <c r="AN28" s="121"/>
      <c r="AO28" s="138">
        <v>0.28440205632980387</v>
      </c>
    </row>
    <row r="29" spans="1:41" x14ac:dyDescent="0.75">
      <c r="A29" s="194" t="s">
        <v>328</v>
      </c>
      <c r="B29" s="136"/>
      <c r="C29" s="142"/>
      <c r="D29" s="142"/>
      <c r="E29" s="142"/>
      <c r="F29" s="142"/>
      <c r="G29" s="142"/>
      <c r="H29" s="142"/>
      <c r="I29" s="142"/>
      <c r="J29" s="143"/>
      <c r="K29" s="143"/>
      <c r="L29" s="143"/>
      <c r="M29" s="143"/>
      <c r="N29" s="143"/>
      <c r="O29" s="143"/>
      <c r="P29" s="143"/>
      <c r="Q29" s="143"/>
    </row>
    <row r="30" spans="1:41" s="190" customFormat="1" ht="15.9" x14ac:dyDescent="0.55000000000000004">
      <c r="A30" s="258" t="s">
        <v>379</v>
      </c>
      <c r="B30" s="258"/>
      <c r="C30" s="258"/>
      <c r="D30" s="258"/>
      <c r="E30" s="258"/>
      <c r="F30" s="258"/>
      <c r="G30" s="258"/>
      <c r="H30" s="258"/>
      <c r="I30" s="258"/>
      <c r="J30" s="259"/>
      <c r="K30" s="259"/>
      <c r="L30" s="259"/>
      <c r="M30" s="259"/>
      <c r="N30" s="259"/>
      <c r="O30" s="259"/>
      <c r="P30" s="259"/>
      <c r="Q30" s="259"/>
      <c r="R30" s="189"/>
    </row>
    <row r="31" spans="1:41" s="190" customFormat="1" ht="17.5" customHeight="1" x14ac:dyDescent="0.55000000000000004">
      <c r="A31" s="258" t="s">
        <v>380</v>
      </c>
      <c r="B31" s="258"/>
      <c r="C31" s="258"/>
      <c r="D31" s="258"/>
      <c r="E31" s="258"/>
      <c r="F31" s="258"/>
      <c r="G31" s="258"/>
      <c r="H31" s="258"/>
      <c r="I31" s="258"/>
      <c r="J31" s="258"/>
      <c r="K31" s="258"/>
      <c r="L31" s="258"/>
      <c r="M31" s="258"/>
      <c r="N31" s="258"/>
      <c r="O31" s="258"/>
      <c r="P31" s="258"/>
      <c r="Q31" s="258"/>
      <c r="R31" s="189"/>
    </row>
    <row r="32" spans="1:41" s="190" customFormat="1" ht="21" customHeight="1" x14ac:dyDescent="0.55000000000000004">
      <c r="A32" s="251" t="s">
        <v>381</v>
      </c>
      <c r="B32" s="251"/>
      <c r="C32" s="251"/>
      <c r="D32" s="251"/>
      <c r="E32" s="251"/>
      <c r="F32" s="251"/>
      <c r="G32" s="251"/>
      <c r="H32" s="251"/>
      <c r="I32" s="251"/>
      <c r="J32" s="251"/>
      <c r="K32" s="251"/>
      <c r="L32" s="251"/>
      <c r="M32" s="251"/>
      <c r="N32" s="251"/>
      <c r="O32" s="251"/>
      <c r="P32" s="251"/>
      <c r="Q32" s="251"/>
      <c r="R32" s="251"/>
      <c r="S32" s="251"/>
      <c r="T32" s="251"/>
      <c r="U32" s="251"/>
      <c r="V32" s="251"/>
      <c r="W32" s="251"/>
      <c r="X32" s="251"/>
      <c r="Y32" s="251"/>
      <c r="Z32" s="251"/>
      <c r="AA32" s="251"/>
      <c r="AB32" s="251"/>
      <c r="AC32" s="251"/>
      <c r="AD32" s="251"/>
      <c r="AE32" s="251"/>
      <c r="AF32" s="251"/>
      <c r="AG32" s="251"/>
      <c r="AH32" s="251"/>
      <c r="AI32" s="251"/>
      <c r="AJ32" s="251"/>
      <c r="AK32" s="251"/>
      <c r="AL32" s="251"/>
      <c r="AM32" s="251"/>
      <c r="AN32" s="251"/>
      <c r="AO32" s="251"/>
    </row>
    <row r="33" spans="1:41" s="190" customFormat="1" ht="33.75" customHeight="1" x14ac:dyDescent="0.55000000000000004">
      <c r="A33" s="251" t="s">
        <v>386</v>
      </c>
      <c r="B33" s="251"/>
      <c r="C33" s="251"/>
      <c r="D33" s="251"/>
      <c r="E33" s="251"/>
      <c r="F33" s="251"/>
      <c r="G33" s="251"/>
      <c r="H33" s="251"/>
      <c r="I33" s="251"/>
      <c r="J33" s="251"/>
      <c r="K33" s="251"/>
      <c r="L33" s="251"/>
      <c r="M33" s="251"/>
      <c r="N33" s="251"/>
      <c r="O33" s="251"/>
      <c r="P33" s="251"/>
      <c r="Q33" s="251"/>
      <c r="R33" s="251"/>
      <c r="S33" s="251"/>
      <c r="T33" s="251"/>
      <c r="U33" s="251"/>
      <c r="V33" s="251"/>
      <c r="W33" s="251"/>
      <c r="X33" s="251"/>
      <c r="Y33" s="251"/>
      <c r="Z33" s="251"/>
      <c r="AA33" s="251"/>
      <c r="AB33" s="251"/>
      <c r="AC33" s="251"/>
      <c r="AD33" s="251"/>
      <c r="AE33" s="251"/>
      <c r="AF33" s="251"/>
      <c r="AG33" s="251"/>
      <c r="AH33" s="251"/>
      <c r="AI33" s="251"/>
      <c r="AJ33" s="251"/>
      <c r="AK33" s="251"/>
      <c r="AL33" s="251"/>
      <c r="AM33" s="251"/>
      <c r="AN33" s="251"/>
      <c r="AO33" s="251"/>
    </row>
    <row r="34" spans="1:41" s="190" customFormat="1" ht="15.9" x14ac:dyDescent="0.55000000000000004">
      <c r="A34" s="189" t="s">
        <v>387</v>
      </c>
      <c r="B34" s="189"/>
      <c r="C34" s="191"/>
      <c r="D34" s="191"/>
      <c r="E34" s="191"/>
      <c r="F34" s="192"/>
      <c r="G34" s="192"/>
      <c r="H34" s="192"/>
      <c r="I34" s="192"/>
      <c r="J34" s="189"/>
      <c r="K34" s="189"/>
      <c r="L34" s="189"/>
      <c r="M34" s="189"/>
      <c r="N34" s="193"/>
      <c r="O34" s="193"/>
      <c r="P34" s="193"/>
      <c r="Q34" s="193"/>
      <c r="R34" s="189"/>
    </row>
    <row r="35" spans="1:41" s="190" customFormat="1" ht="15.9" x14ac:dyDescent="0.55000000000000004">
      <c r="A35" s="189" t="s">
        <v>382</v>
      </c>
      <c r="B35" s="189"/>
      <c r="C35" s="191"/>
      <c r="D35" s="191"/>
      <c r="E35" s="191"/>
      <c r="F35" s="192"/>
      <c r="G35" s="192"/>
      <c r="H35" s="192"/>
      <c r="I35" s="192"/>
      <c r="J35" s="189"/>
      <c r="K35" s="189"/>
      <c r="L35" s="189"/>
      <c r="M35" s="189"/>
      <c r="N35" s="193"/>
      <c r="O35" s="193"/>
      <c r="P35" s="193"/>
      <c r="Q35" s="193"/>
      <c r="R35" s="189"/>
    </row>
    <row r="36" spans="1:41" s="167" customFormat="1" ht="33.75" customHeight="1" x14ac:dyDescent="0.55000000000000004">
      <c r="A36" s="252" t="s">
        <v>388</v>
      </c>
      <c r="B36" s="252"/>
      <c r="C36" s="252"/>
      <c r="D36" s="252"/>
      <c r="E36" s="252"/>
      <c r="F36" s="252"/>
      <c r="G36" s="252"/>
      <c r="H36" s="252"/>
      <c r="I36" s="252"/>
      <c r="J36" s="252"/>
      <c r="K36" s="252"/>
      <c r="L36" s="252"/>
      <c r="M36" s="252"/>
      <c r="N36" s="252"/>
      <c r="O36" s="252"/>
      <c r="P36" s="252"/>
      <c r="Q36" s="252"/>
      <c r="R36" s="252"/>
      <c r="S36" s="252"/>
      <c r="T36" s="252"/>
      <c r="U36" s="252"/>
      <c r="V36" s="252"/>
      <c r="W36" s="252"/>
      <c r="X36" s="252"/>
      <c r="Y36" s="252"/>
      <c r="Z36" s="252"/>
      <c r="AA36" s="252"/>
      <c r="AB36" s="252"/>
      <c r="AC36" s="252"/>
      <c r="AD36" s="252"/>
      <c r="AE36" s="252"/>
      <c r="AF36" s="252"/>
      <c r="AG36" s="252"/>
      <c r="AH36" s="252"/>
      <c r="AI36" s="252"/>
      <c r="AJ36" s="252"/>
      <c r="AK36" s="252"/>
      <c r="AL36" s="252"/>
      <c r="AM36" s="252"/>
      <c r="AN36" s="252"/>
      <c r="AO36" s="252"/>
    </row>
    <row r="37" spans="1:41" s="190" customFormat="1" ht="15.9" x14ac:dyDescent="0.55000000000000004">
      <c r="A37" s="252" t="s">
        <v>383</v>
      </c>
      <c r="B37" s="252"/>
      <c r="C37" s="252"/>
      <c r="D37" s="252"/>
      <c r="E37" s="252"/>
      <c r="F37" s="252"/>
      <c r="G37" s="252"/>
      <c r="H37" s="252"/>
      <c r="I37" s="252"/>
      <c r="J37" s="189"/>
      <c r="K37" s="189"/>
      <c r="L37" s="189"/>
      <c r="M37" s="189"/>
      <c r="N37" s="193"/>
      <c r="O37" s="193"/>
      <c r="P37" s="193"/>
      <c r="Q37" s="193"/>
      <c r="R37" s="189"/>
    </row>
    <row r="38" spans="1:41" x14ac:dyDescent="0.75">
      <c r="A38" s="136"/>
      <c r="B38" s="136"/>
      <c r="C38" s="140"/>
      <c r="D38" s="140"/>
      <c r="E38" s="140"/>
      <c r="F38" s="140"/>
      <c r="G38" s="140"/>
      <c r="H38" s="18"/>
      <c r="I38" s="140"/>
      <c r="J38" s="64"/>
      <c r="K38" s="140"/>
      <c r="L38" s="140"/>
      <c r="M38" s="140"/>
      <c r="N38" s="140"/>
      <c r="O38" s="140"/>
      <c r="P38" s="18"/>
      <c r="Q38" s="140"/>
      <c r="R38" s="64"/>
      <c r="S38" s="140"/>
      <c r="T38" s="140"/>
      <c r="U38" s="140"/>
      <c r="V38" s="140"/>
      <c r="W38" s="140"/>
      <c r="X38" s="18"/>
      <c r="Y38" s="140"/>
      <c r="Z38" s="18"/>
    </row>
    <row r="39" spans="1:41" x14ac:dyDescent="0.75">
      <c r="A39" s="136"/>
      <c r="B39" s="136"/>
      <c r="C39" s="140"/>
      <c r="D39" s="140"/>
      <c r="E39" s="140"/>
      <c r="F39" s="140"/>
      <c r="G39" s="140"/>
      <c r="H39" s="18"/>
      <c r="I39" s="140"/>
      <c r="J39" s="64"/>
      <c r="K39" s="140"/>
      <c r="L39" s="140"/>
      <c r="M39" s="140"/>
      <c r="N39" s="140"/>
      <c r="O39" s="140"/>
      <c r="P39" s="18"/>
      <c r="Q39" s="140"/>
      <c r="R39" s="64"/>
      <c r="S39" s="140"/>
      <c r="T39" s="140"/>
      <c r="U39" s="140"/>
      <c r="V39" s="140"/>
      <c r="W39" s="140"/>
      <c r="X39" s="18"/>
      <c r="Y39" s="140"/>
      <c r="Z39" s="18"/>
    </row>
    <row r="40" spans="1:41" x14ac:dyDescent="0.75">
      <c r="A40" s="136"/>
      <c r="B40" s="136"/>
      <c r="C40" s="140"/>
      <c r="D40" s="140"/>
      <c r="E40" s="140"/>
      <c r="F40" s="140"/>
      <c r="G40" s="140"/>
      <c r="H40" s="18"/>
      <c r="I40" s="140"/>
      <c r="J40" s="64"/>
      <c r="K40" s="140"/>
      <c r="L40" s="140"/>
      <c r="M40" s="140"/>
      <c r="N40" s="140"/>
      <c r="O40" s="140"/>
      <c r="P40" s="18"/>
      <c r="Q40" s="140"/>
      <c r="R40" s="64"/>
      <c r="S40" s="140"/>
      <c r="T40" s="140"/>
      <c r="U40" s="140"/>
      <c r="V40" s="140"/>
      <c r="W40" s="140"/>
      <c r="X40" s="18"/>
      <c r="Y40" s="140"/>
      <c r="Z40" s="18"/>
    </row>
    <row r="41" spans="1:41" x14ac:dyDescent="0.75">
      <c r="A41" s="136"/>
      <c r="B41" s="136"/>
      <c r="C41" s="140"/>
      <c r="D41" s="140"/>
      <c r="E41" s="140"/>
      <c r="F41" s="140"/>
      <c r="G41" s="140"/>
      <c r="H41" s="18"/>
      <c r="I41" s="140"/>
      <c r="J41" s="64"/>
      <c r="K41" s="140"/>
      <c r="L41" s="140"/>
      <c r="M41" s="140"/>
      <c r="N41" s="140"/>
      <c r="O41" s="140"/>
      <c r="P41" s="18"/>
      <c r="Q41" s="140"/>
      <c r="R41" s="64"/>
      <c r="S41" s="140"/>
      <c r="T41" s="140"/>
      <c r="U41" s="140"/>
      <c r="V41" s="140"/>
      <c r="W41" s="140"/>
      <c r="X41" s="18"/>
      <c r="Y41" s="140"/>
      <c r="Z41" s="18"/>
    </row>
    <row r="42" spans="1:41" x14ac:dyDescent="0.75">
      <c r="A42" s="136"/>
      <c r="B42" s="136"/>
      <c r="C42" s="140"/>
      <c r="D42" s="140"/>
      <c r="E42" s="140"/>
      <c r="F42" s="140"/>
      <c r="G42" s="140"/>
      <c r="H42" s="18"/>
      <c r="I42" s="140"/>
      <c r="J42" s="64"/>
      <c r="K42" s="140"/>
      <c r="L42" s="140"/>
      <c r="M42" s="140"/>
      <c r="N42" s="140"/>
      <c r="O42" s="140"/>
      <c r="P42" s="18"/>
      <c r="Q42" s="140"/>
      <c r="R42" s="64"/>
      <c r="S42" s="140"/>
      <c r="T42" s="140"/>
      <c r="U42" s="140"/>
      <c r="V42" s="140"/>
      <c r="W42" s="140"/>
      <c r="X42" s="18"/>
      <c r="Y42" s="140"/>
      <c r="Z42" s="18"/>
    </row>
    <row r="43" spans="1:41" x14ac:dyDescent="0.75">
      <c r="A43" s="136"/>
      <c r="B43" s="136"/>
      <c r="C43" s="140"/>
      <c r="D43" s="140"/>
      <c r="E43" s="140"/>
      <c r="F43" s="140"/>
      <c r="G43" s="140"/>
      <c r="H43" s="18"/>
      <c r="I43" s="140"/>
      <c r="J43" s="64"/>
      <c r="K43" s="140"/>
      <c r="L43" s="140"/>
      <c r="M43" s="140"/>
      <c r="N43" s="140"/>
      <c r="O43" s="140"/>
      <c r="P43" s="18"/>
      <c r="Q43" s="140"/>
      <c r="R43" s="64"/>
      <c r="S43" s="140"/>
      <c r="T43" s="140"/>
      <c r="U43" s="140"/>
      <c r="V43" s="140"/>
      <c r="W43" s="140"/>
      <c r="X43" s="18"/>
      <c r="Y43" s="140"/>
      <c r="Z43" s="18"/>
    </row>
    <row r="44" spans="1:41" x14ac:dyDescent="0.75">
      <c r="A44" s="136"/>
      <c r="B44" s="136"/>
      <c r="C44" s="140"/>
      <c r="D44" s="140"/>
      <c r="E44" s="140"/>
      <c r="F44" s="140"/>
      <c r="G44" s="140"/>
      <c r="H44" s="18"/>
      <c r="I44" s="140"/>
      <c r="J44" s="64"/>
      <c r="K44" s="140"/>
      <c r="L44" s="140"/>
      <c r="M44" s="140"/>
      <c r="N44" s="140"/>
      <c r="O44" s="140"/>
      <c r="P44" s="18"/>
      <c r="Q44" s="140"/>
      <c r="R44" s="64"/>
      <c r="S44" s="140"/>
      <c r="T44" s="140"/>
      <c r="U44" s="140"/>
      <c r="V44" s="140"/>
      <c r="W44" s="140"/>
      <c r="X44" s="18"/>
      <c r="Y44" s="140"/>
      <c r="Z44" s="18"/>
    </row>
    <row r="45" spans="1:41" x14ac:dyDescent="0.75">
      <c r="A45" s="136"/>
      <c r="B45" s="136"/>
      <c r="C45" s="140"/>
      <c r="D45" s="140"/>
      <c r="E45" s="140"/>
      <c r="F45" s="140"/>
      <c r="G45" s="140"/>
      <c r="H45" s="18"/>
      <c r="I45" s="140"/>
      <c r="J45" s="64"/>
      <c r="K45" s="140"/>
      <c r="L45" s="140"/>
      <c r="M45" s="140"/>
      <c r="N45" s="140"/>
      <c r="O45" s="140"/>
      <c r="P45" s="18"/>
      <c r="Q45" s="140"/>
      <c r="R45" s="64"/>
      <c r="S45" s="140"/>
      <c r="T45" s="140"/>
      <c r="U45" s="140"/>
      <c r="V45" s="140"/>
      <c r="W45" s="140"/>
      <c r="X45" s="18"/>
      <c r="Y45" s="140"/>
      <c r="Z45" s="18"/>
    </row>
    <row r="46" spans="1:41" x14ac:dyDescent="0.75">
      <c r="A46" s="136"/>
      <c r="B46" s="136"/>
      <c r="C46" s="140"/>
      <c r="D46" s="140"/>
      <c r="E46" s="140"/>
      <c r="F46" s="140"/>
      <c r="G46" s="140"/>
      <c r="H46" s="18"/>
      <c r="I46" s="140"/>
      <c r="J46" s="64"/>
      <c r="K46" s="140"/>
      <c r="L46" s="140"/>
      <c r="M46" s="140"/>
      <c r="N46" s="140"/>
      <c r="O46" s="140"/>
      <c r="P46" s="18"/>
      <c r="Q46" s="140"/>
      <c r="R46" s="64"/>
      <c r="S46" s="140"/>
      <c r="T46" s="140"/>
      <c r="U46" s="140"/>
      <c r="V46" s="140"/>
      <c r="W46" s="140"/>
      <c r="X46" s="18"/>
      <c r="Y46" s="140"/>
      <c r="Z46" s="18"/>
    </row>
    <row r="47" spans="1:41" x14ac:dyDescent="0.75">
      <c r="A47" s="136"/>
      <c r="B47" s="136"/>
      <c r="C47" s="140"/>
      <c r="D47" s="140"/>
      <c r="E47" s="140"/>
      <c r="F47" s="140"/>
      <c r="G47" s="140"/>
      <c r="H47" s="18"/>
      <c r="I47" s="140"/>
      <c r="J47" s="64"/>
      <c r="K47" s="140"/>
      <c r="L47" s="140"/>
      <c r="M47" s="140"/>
      <c r="N47" s="140"/>
      <c r="O47" s="140"/>
      <c r="P47" s="18"/>
      <c r="Q47" s="140"/>
      <c r="R47" s="64"/>
      <c r="S47" s="140"/>
      <c r="T47" s="140"/>
      <c r="U47" s="140"/>
      <c r="V47" s="140"/>
      <c r="W47" s="140"/>
      <c r="X47" s="18"/>
      <c r="Y47" s="140"/>
      <c r="Z47" s="18"/>
    </row>
    <row r="48" spans="1:41" x14ac:dyDescent="0.75">
      <c r="A48" s="136"/>
      <c r="B48" s="136"/>
      <c r="C48" s="140"/>
      <c r="D48" s="140"/>
      <c r="E48" s="140"/>
      <c r="F48" s="140"/>
      <c r="G48" s="140"/>
      <c r="H48" s="18"/>
      <c r="I48" s="140"/>
      <c r="J48" s="64"/>
      <c r="K48" s="140"/>
      <c r="L48" s="140"/>
      <c r="M48" s="140"/>
      <c r="N48" s="140"/>
      <c r="O48" s="140"/>
      <c r="P48" s="18"/>
      <c r="Q48" s="140"/>
      <c r="R48" s="64"/>
      <c r="S48" s="140"/>
      <c r="T48" s="140"/>
      <c r="U48" s="140"/>
      <c r="V48" s="140"/>
      <c r="W48" s="140"/>
      <c r="X48" s="18"/>
      <c r="Y48" s="140"/>
      <c r="Z48" s="18"/>
    </row>
    <row r="49" spans="1:26" x14ac:dyDescent="0.75">
      <c r="A49" s="136"/>
      <c r="B49" s="136"/>
      <c r="C49" s="140"/>
      <c r="D49" s="140"/>
      <c r="E49" s="140"/>
      <c r="F49" s="140"/>
      <c r="G49" s="140"/>
      <c r="H49" s="18"/>
      <c r="I49" s="140"/>
      <c r="J49" s="64"/>
      <c r="K49" s="140"/>
      <c r="L49" s="140"/>
      <c r="M49" s="140"/>
      <c r="N49" s="140"/>
      <c r="O49" s="140"/>
      <c r="P49" s="18"/>
      <c r="Q49" s="140"/>
      <c r="R49" s="64"/>
      <c r="S49" s="140"/>
      <c r="T49" s="140"/>
      <c r="U49" s="140"/>
      <c r="V49" s="140"/>
      <c r="W49" s="140"/>
      <c r="X49" s="18"/>
      <c r="Y49" s="140"/>
      <c r="Z49" s="18"/>
    </row>
    <row r="50" spans="1:26" x14ac:dyDescent="0.75">
      <c r="A50" s="136"/>
      <c r="B50" s="136"/>
      <c r="C50" s="140"/>
      <c r="D50" s="140"/>
      <c r="E50" s="140"/>
      <c r="F50" s="140"/>
      <c r="G50" s="140"/>
      <c r="H50" s="18"/>
      <c r="I50" s="140"/>
      <c r="J50" s="64"/>
      <c r="K50" s="140"/>
      <c r="L50" s="140"/>
      <c r="M50" s="140"/>
      <c r="N50" s="140"/>
      <c r="O50" s="140"/>
      <c r="P50" s="18"/>
      <c r="Q50" s="140"/>
      <c r="R50" s="64"/>
      <c r="S50" s="140"/>
      <c r="T50" s="140"/>
      <c r="U50" s="140"/>
      <c r="V50" s="140"/>
      <c r="W50" s="140"/>
      <c r="X50" s="18"/>
      <c r="Y50" s="140"/>
      <c r="Z50" s="18"/>
    </row>
    <row r="51" spans="1:26" x14ac:dyDescent="0.75">
      <c r="A51" s="136"/>
      <c r="B51" s="136"/>
      <c r="C51" s="140"/>
      <c r="D51" s="140"/>
      <c r="E51" s="140"/>
      <c r="F51" s="140"/>
      <c r="G51" s="140"/>
      <c r="H51" s="18"/>
      <c r="I51" s="140"/>
      <c r="J51" s="64"/>
      <c r="K51" s="140"/>
      <c r="L51" s="140"/>
      <c r="M51" s="140"/>
      <c r="N51" s="140"/>
      <c r="O51" s="140"/>
      <c r="P51" s="18"/>
      <c r="Q51" s="140"/>
      <c r="R51" s="64"/>
      <c r="S51" s="140"/>
      <c r="T51" s="140"/>
      <c r="U51" s="140"/>
      <c r="V51" s="140"/>
      <c r="W51" s="140"/>
      <c r="X51" s="18"/>
      <c r="Y51" s="140"/>
      <c r="Z51" s="18"/>
    </row>
    <row r="52" spans="1:26" x14ac:dyDescent="0.75">
      <c r="A52" s="136"/>
      <c r="B52" s="136"/>
      <c r="C52" s="140"/>
      <c r="D52" s="140"/>
      <c r="E52" s="140"/>
      <c r="F52" s="140"/>
      <c r="G52" s="140"/>
      <c r="H52" s="18"/>
      <c r="I52" s="140"/>
      <c r="J52" s="64"/>
      <c r="K52" s="140"/>
      <c r="L52" s="140"/>
      <c r="M52" s="140"/>
      <c r="N52" s="140"/>
      <c r="O52" s="140"/>
      <c r="P52" s="18"/>
      <c r="Q52" s="140"/>
      <c r="R52" s="64"/>
      <c r="S52" s="140"/>
      <c r="T52" s="140"/>
      <c r="U52" s="140"/>
      <c r="V52" s="140"/>
      <c r="W52" s="140"/>
      <c r="X52" s="18"/>
      <c r="Y52" s="140"/>
      <c r="Z52" s="18"/>
    </row>
    <row r="53" spans="1:26" x14ac:dyDescent="0.75">
      <c r="A53" s="136"/>
      <c r="B53" s="136"/>
      <c r="C53" s="140"/>
      <c r="D53" s="140"/>
      <c r="E53" s="140"/>
      <c r="F53" s="140"/>
      <c r="G53" s="140"/>
      <c r="H53" s="18"/>
      <c r="I53" s="140"/>
      <c r="J53" s="64"/>
      <c r="K53" s="140"/>
      <c r="L53" s="140"/>
      <c r="M53" s="140"/>
      <c r="N53" s="140"/>
      <c r="O53" s="140"/>
      <c r="P53" s="18"/>
      <c r="Q53" s="140"/>
      <c r="R53" s="64"/>
      <c r="S53" s="140"/>
      <c r="T53" s="140"/>
      <c r="U53" s="140"/>
      <c r="V53" s="140"/>
      <c r="W53" s="140"/>
      <c r="X53" s="18"/>
      <c r="Y53" s="140"/>
      <c r="Z53" s="18"/>
    </row>
    <row r="54" spans="1:26" x14ac:dyDescent="0.75">
      <c r="A54" s="136"/>
      <c r="B54" s="136"/>
      <c r="C54" s="140"/>
      <c r="D54" s="140"/>
      <c r="E54" s="140"/>
      <c r="F54" s="140"/>
      <c r="G54" s="140"/>
      <c r="H54" s="18"/>
      <c r="I54" s="140"/>
      <c r="J54" s="64"/>
      <c r="K54" s="140"/>
      <c r="L54" s="140"/>
      <c r="M54" s="140"/>
      <c r="N54" s="140"/>
      <c r="O54" s="140"/>
      <c r="P54" s="18"/>
      <c r="Q54" s="140"/>
      <c r="R54" s="64"/>
      <c r="S54" s="140"/>
      <c r="T54" s="140"/>
      <c r="U54" s="140"/>
      <c r="V54" s="140"/>
      <c r="W54" s="140"/>
      <c r="X54" s="18"/>
      <c r="Y54" s="140"/>
      <c r="Z54" s="18"/>
    </row>
    <row r="55" spans="1:26" x14ac:dyDescent="0.75">
      <c r="A55" s="136"/>
      <c r="B55" s="136"/>
      <c r="C55" s="140"/>
      <c r="D55" s="140"/>
      <c r="E55" s="140"/>
      <c r="F55" s="140"/>
      <c r="G55" s="140"/>
      <c r="H55" s="18"/>
      <c r="I55" s="140"/>
      <c r="J55" s="64"/>
      <c r="K55" s="140"/>
      <c r="L55" s="140"/>
      <c r="M55" s="140"/>
      <c r="N55" s="140"/>
      <c r="O55" s="140"/>
      <c r="P55" s="18"/>
      <c r="Q55" s="140"/>
      <c r="R55" s="64"/>
      <c r="S55" s="140"/>
      <c r="T55" s="140"/>
      <c r="U55" s="140"/>
      <c r="V55" s="140"/>
      <c r="W55" s="140"/>
      <c r="X55" s="18"/>
      <c r="Y55" s="140"/>
      <c r="Z55" s="18"/>
    </row>
    <row r="56" spans="1:26" x14ac:dyDescent="0.75">
      <c r="A56" s="136"/>
      <c r="B56" s="136"/>
      <c r="C56" s="140"/>
      <c r="D56" s="140"/>
      <c r="E56" s="140"/>
      <c r="F56" s="140"/>
      <c r="G56" s="140"/>
      <c r="H56" s="18"/>
      <c r="I56" s="140"/>
      <c r="J56" s="64"/>
      <c r="K56" s="140"/>
      <c r="L56" s="140"/>
      <c r="M56" s="140"/>
      <c r="N56" s="140"/>
      <c r="O56" s="140"/>
      <c r="P56" s="18"/>
      <c r="Q56" s="140"/>
      <c r="R56" s="64"/>
      <c r="S56" s="140"/>
      <c r="T56" s="140"/>
      <c r="U56" s="140"/>
      <c r="V56" s="140"/>
      <c r="W56" s="140"/>
      <c r="X56" s="18"/>
      <c r="Y56" s="140"/>
      <c r="Z56" s="18"/>
    </row>
    <row r="57" spans="1:26" x14ac:dyDescent="0.75">
      <c r="A57" s="136"/>
      <c r="B57" s="136"/>
      <c r="C57" s="140"/>
      <c r="D57" s="140"/>
      <c r="E57" s="140"/>
      <c r="F57" s="140"/>
      <c r="G57" s="140"/>
      <c r="H57" s="18"/>
      <c r="I57" s="140"/>
      <c r="J57" s="64"/>
      <c r="K57" s="140"/>
      <c r="L57" s="140"/>
      <c r="M57" s="140"/>
      <c r="N57" s="140"/>
      <c r="O57" s="140"/>
      <c r="P57" s="18"/>
      <c r="Q57" s="140"/>
      <c r="R57" s="64"/>
      <c r="S57" s="140"/>
      <c r="T57" s="140"/>
      <c r="U57" s="140"/>
      <c r="V57" s="140"/>
      <c r="W57" s="140"/>
      <c r="X57" s="18"/>
      <c r="Y57" s="140"/>
      <c r="Z57" s="18"/>
    </row>
    <row r="58" spans="1:26" x14ac:dyDescent="0.75">
      <c r="A58" s="136"/>
      <c r="B58" s="136"/>
      <c r="C58" s="140"/>
      <c r="D58" s="140"/>
      <c r="E58" s="140"/>
      <c r="F58" s="140"/>
      <c r="G58" s="140"/>
      <c r="H58" s="18"/>
      <c r="I58" s="140"/>
      <c r="J58" s="64"/>
      <c r="K58" s="140"/>
      <c r="L58" s="140"/>
      <c r="M58" s="140"/>
      <c r="N58" s="140"/>
      <c r="O58" s="140"/>
      <c r="P58" s="18"/>
      <c r="Q58" s="140"/>
      <c r="R58" s="64"/>
      <c r="S58" s="140"/>
      <c r="T58" s="140"/>
      <c r="U58" s="140"/>
      <c r="V58" s="140"/>
      <c r="W58" s="140"/>
      <c r="X58" s="18"/>
      <c r="Y58" s="140"/>
      <c r="Z58" s="18"/>
    </row>
    <row r="59" spans="1:26" x14ac:dyDescent="0.75">
      <c r="A59" s="136"/>
      <c r="B59" s="136"/>
      <c r="C59" s="140"/>
      <c r="D59" s="140"/>
      <c r="E59" s="140"/>
      <c r="F59" s="140"/>
      <c r="G59" s="140"/>
      <c r="H59" s="18"/>
      <c r="I59" s="140"/>
      <c r="J59" s="64"/>
      <c r="K59" s="140"/>
      <c r="L59" s="140"/>
      <c r="M59" s="140"/>
      <c r="N59" s="140"/>
      <c r="O59" s="140"/>
      <c r="P59" s="18"/>
      <c r="Q59" s="140"/>
      <c r="R59" s="64"/>
      <c r="S59" s="140"/>
      <c r="T59" s="140"/>
      <c r="U59" s="140"/>
      <c r="V59" s="140"/>
      <c r="W59" s="140"/>
      <c r="X59" s="18"/>
      <c r="Y59" s="140"/>
      <c r="Z59" s="18"/>
    </row>
    <row r="60" spans="1:26" x14ac:dyDescent="0.75">
      <c r="A60" s="136"/>
      <c r="B60" s="136"/>
      <c r="C60" s="140"/>
      <c r="D60" s="140"/>
      <c r="E60" s="140"/>
      <c r="F60" s="140"/>
      <c r="G60" s="140"/>
      <c r="H60" s="18"/>
      <c r="I60" s="140"/>
      <c r="J60" s="64"/>
      <c r="K60" s="140"/>
      <c r="L60" s="140"/>
      <c r="M60" s="140"/>
      <c r="N60" s="140"/>
      <c r="O60" s="140"/>
      <c r="P60" s="18"/>
      <c r="Q60" s="140"/>
      <c r="R60" s="64"/>
      <c r="S60" s="140"/>
      <c r="T60" s="140"/>
      <c r="U60" s="140"/>
      <c r="V60" s="140"/>
      <c r="W60" s="140"/>
      <c r="X60" s="18"/>
      <c r="Y60" s="140"/>
      <c r="Z60" s="18"/>
    </row>
    <row r="61" spans="1:26" x14ac:dyDescent="0.75">
      <c r="A61" s="136"/>
      <c r="B61" s="136"/>
      <c r="C61" s="140"/>
      <c r="D61" s="140"/>
      <c r="E61" s="140"/>
      <c r="F61" s="140"/>
      <c r="G61" s="140"/>
      <c r="H61" s="18"/>
      <c r="I61" s="140"/>
      <c r="J61" s="64"/>
      <c r="K61" s="140"/>
      <c r="L61" s="140"/>
      <c r="M61" s="140"/>
      <c r="N61" s="140"/>
      <c r="O61" s="140"/>
      <c r="P61" s="18"/>
      <c r="Q61" s="140"/>
      <c r="R61" s="64"/>
      <c r="S61" s="140"/>
      <c r="T61" s="140"/>
      <c r="U61" s="140"/>
      <c r="V61" s="140"/>
      <c r="W61" s="140"/>
      <c r="X61" s="18"/>
      <c r="Y61" s="140"/>
      <c r="Z61" s="18"/>
    </row>
    <row r="62" spans="1:26" x14ac:dyDescent="0.75">
      <c r="A62" s="136"/>
      <c r="B62" s="136"/>
      <c r="C62" s="140"/>
      <c r="D62" s="140"/>
      <c r="E62" s="140"/>
      <c r="F62" s="140"/>
      <c r="G62" s="140"/>
      <c r="H62" s="18"/>
      <c r="I62" s="140"/>
      <c r="J62" s="64"/>
      <c r="K62" s="140"/>
      <c r="L62" s="140"/>
      <c r="M62" s="140"/>
      <c r="N62" s="140"/>
      <c r="O62" s="140"/>
      <c r="P62" s="18"/>
      <c r="Q62" s="140"/>
      <c r="R62" s="64"/>
      <c r="S62" s="140"/>
      <c r="T62" s="140"/>
      <c r="U62" s="140"/>
      <c r="V62" s="140"/>
      <c r="W62" s="140"/>
      <c r="X62" s="18"/>
      <c r="Y62" s="140"/>
      <c r="Z62" s="18"/>
    </row>
    <row r="63" spans="1:26" x14ac:dyDescent="0.75">
      <c r="A63" s="136"/>
      <c r="B63" s="136"/>
      <c r="C63" s="140"/>
      <c r="D63" s="140"/>
      <c r="E63" s="140"/>
      <c r="F63" s="140"/>
      <c r="G63" s="140"/>
      <c r="H63" s="18"/>
      <c r="I63" s="140"/>
      <c r="J63" s="64"/>
      <c r="K63" s="140"/>
      <c r="L63" s="140"/>
      <c r="M63" s="140"/>
      <c r="N63" s="140"/>
      <c r="O63" s="140"/>
      <c r="P63" s="18"/>
      <c r="Q63" s="140"/>
      <c r="R63" s="64"/>
      <c r="S63" s="140"/>
      <c r="T63" s="140"/>
      <c r="U63" s="140"/>
      <c r="V63" s="140"/>
      <c r="W63" s="140"/>
      <c r="X63" s="18"/>
      <c r="Y63" s="140"/>
      <c r="Z63" s="18"/>
    </row>
    <row r="64" spans="1:26" x14ac:dyDescent="0.75">
      <c r="A64" s="136"/>
      <c r="B64" s="136"/>
      <c r="C64" s="140"/>
      <c r="D64" s="140"/>
      <c r="E64" s="140"/>
      <c r="F64" s="140"/>
      <c r="G64" s="140"/>
      <c r="H64" s="18"/>
      <c r="I64" s="140"/>
      <c r="J64" s="64"/>
      <c r="K64" s="140"/>
      <c r="L64" s="140"/>
      <c r="M64" s="140"/>
      <c r="N64" s="140"/>
      <c r="O64" s="140"/>
      <c r="P64" s="18"/>
      <c r="Q64" s="140"/>
      <c r="R64" s="64"/>
      <c r="S64" s="140"/>
      <c r="T64" s="140"/>
      <c r="U64" s="140"/>
      <c r="V64" s="140"/>
      <c r="W64" s="140"/>
      <c r="X64" s="18"/>
      <c r="Y64" s="140"/>
      <c r="Z64" s="18"/>
    </row>
    <row r="65" spans="1:26" x14ac:dyDescent="0.75">
      <c r="A65" s="136"/>
      <c r="B65" s="136"/>
      <c r="C65" s="140"/>
      <c r="D65" s="140"/>
      <c r="E65" s="140"/>
      <c r="F65" s="140"/>
      <c r="G65" s="140"/>
      <c r="H65" s="18"/>
      <c r="I65" s="140"/>
      <c r="J65" s="64"/>
      <c r="K65" s="140"/>
      <c r="L65" s="140"/>
      <c r="M65" s="140"/>
      <c r="N65" s="140"/>
      <c r="O65" s="140"/>
      <c r="P65" s="18"/>
      <c r="Q65" s="140"/>
      <c r="R65" s="64"/>
      <c r="S65" s="140"/>
      <c r="T65" s="140"/>
      <c r="U65" s="140"/>
      <c r="V65" s="140"/>
      <c r="W65" s="140"/>
      <c r="X65" s="18"/>
      <c r="Y65" s="140"/>
      <c r="Z65" s="18"/>
    </row>
    <row r="66" spans="1:26" x14ac:dyDescent="0.75">
      <c r="A66" s="136"/>
      <c r="B66" s="136"/>
      <c r="C66" s="140"/>
      <c r="D66" s="140"/>
      <c r="E66" s="140"/>
      <c r="F66" s="140"/>
      <c r="G66" s="140"/>
      <c r="H66" s="18"/>
      <c r="I66" s="140"/>
      <c r="J66" s="64"/>
      <c r="K66" s="140"/>
      <c r="L66" s="140"/>
      <c r="M66" s="140"/>
      <c r="N66" s="140"/>
      <c r="O66" s="140"/>
      <c r="P66" s="18"/>
      <c r="Q66" s="140"/>
      <c r="R66" s="64"/>
      <c r="S66" s="140"/>
      <c r="T66" s="140"/>
      <c r="U66" s="140"/>
      <c r="V66" s="140"/>
      <c r="W66" s="140"/>
      <c r="X66" s="18"/>
      <c r="Y66" s="140"/>
      <c r="Z66" s="18"/>
    </row>
    <row r="67" spans="1:26" x14ac:dyDescent="0.75">
      <c r="A67" s="136"/>
      <c r="B67" s="136"/>
      <c r="C67" s="140"/>
      <c r="D67" s="140"/>
      <c r="E67" s="140"/>
      <c r="F67" s="140"/>
      <c r="G67" s="140"/>
      <c r="H67" s="18"/>
      <c r="I67" s="140"/>
      <c r="J67" s="64"/>
      <c r="K67" s="140"/>
      <c r="L67" s="140"/>
      <c r="M67" s="140"/>
      <c r="N67" s="140"/>
      <c r="O67" s="140"/>
      <c r="P67" s="18"/>
      <c r="Q67" s="140"/>
      <c r="R67" s="64"/>
      <c r="S67" s="140"/>
      <c r="T67" s="140"/>
      <c r="U67" s="140"/>
      <c r="V67" s="140"/>
      <c r="W67" s="140"/>
      <c r="X67" s="18"/>
      <c r="Y67" s="140"/>
      <c r="Z67" s="18"/>
    </row>
    <row r="68" spans="1:26" x14ac:dyDescent="0.75">
      <c r="A68" s="136"/>
      <c r="B68" s="136"/>
      <c r="C68" s="140"/>
      <c r="D68" s="140"/>
      <c r="E68" s="140"/>
      <c r="F68" s="140"/>
      <c r="G68" s="140"/>
      <c r="H68" s="18"/>
      <c r="I68" s="140"/>
      <c r="J68" s="64"/>
      <c r="K68" s="140"/>
      <c r="L68" s="140"/>
      <c r="M68" s="140"/>
      <c r="N68" s="140"/>
      <c r="O68" s="140"/>
      <c r="P68" s="18"/>
      <c r="Q68" s="140"/>
      <c r="R68" s="64"/>
      <c r="S68" s="140"/>
      <c r="T68" s="140"/>
      <c r="U68" s="140"/>
      <c r="V68" s="140"/>
      <c r="W68" s="140"/>
      <c r="X68" s="18"/>
      <c r="Y68" s="140"/>
      <c r="Z68" s="18"/>
    </row>
    <row r="69" spans="1:26" x14ac:dyDescent="0.75">
      <c r="A69" s="136"/>
      <c r="B69" s="136"/>
      <c r="C69" s="140"/>
      <c r="D69" s="140"/>
      <c r="E69" s="140"/>
      <c r="F69" s="140"/>
      <c r="G69" s="140"/>
      <c r="H69" s="18"/>
      <c r="I69" s="140"/>
      <c r="J69" s="64"/>
      <c r="K69" s="140"/>
      <c r="L69" s="140"/>
      <c r="M69" s="140"/>
      <c r="N69" s="140"/>
      <c r="O69" s="140"/>
      <c r="P69" s="18"/>
      <c r="Q69" s="140"/>
      <c r="R69" s="64"/>
      <c r="S69" s="140"/>
      <c r="T69" s="140"/>
      <c r="U69" s="140"/>
      <c r="V69" s="140"/>
      <c r="W69" s="140"/>
      <c r="X69" s="18"/>
      <c r="Y69" s="140"/>
      <c r="Z69" s="18"/>
    </row>
    <row r="70" spans="1:26" x14ac:dyDescent="0.75">
      <c r="A70" s="136"/>
      <c r="B70" s="136"/>
      <c r="C70" s="140"/>
      <c r="D70" s="140"/>
      <c r="E70" s="140"/>
      <c r="F70" s="140"/>
      <c r="G70" s="140"/>
      <c r="H70" s="18"/>
      <c r="I70" s="140"/>
      <c r="J70" s="64"/>
      <c r="K70" s="140"/>
      <c r="L70" s="140"/>
      <c r="M70" s="140"/>
      <c r="N70" s="140"/>
      <c r="O70" s="140"/>
      <c r="P70" s="18"/>
      <c r="Q70" s="140"/>
      <c r="R70" s="64"/>
      <c r="S70" s="140"/>
      <c r="T70" s="140"/>
      <c r="U70" s="140"/>
      <c r="V70" s="140"/>
      <c r="W70" s="140"/>
      <c r="X70" s="18"/>
      <c r="Y70" s="140"/>
      <c r="Z70" s="18"/>
    </row>
    <row r="71" spans="1:26" x14ac:dyDescent="0.75">
      <c r="A71" s="136"/>
      <c r="B71" s="136"/>
      <c r="C71" s="140"/>
      <c r="D71" s="140"/>
      <c r="E71" s="140"/>
      <c r="F71" s="140"/>
      <c r="G71" s="140"/>
      <c r="H71" s="18"/>
      <c r="I71" s="140"/>
      <c r="J71" s="64"/>
      <c r="K71" s="140"/>
      <c r="L71" s="140"/>
      <c r="M71" s="140"/>
      <c r="N71" s="140"/>
      <c r="O71" s="140"/>
      <c r="P71" s="18"/>
      <c r="Q71" s="140"/>
      <c r="R71" s="64"/>
      <c r="S71" s="140"/>
      <c r="T71" s="140"/>
      <c r="U71" s="140"/>
      <c r="V71" s="140"/>
      <c r="W71" s="140"/>
      <c r="X71" s="18"/>
      <c r="Y71" s="140"/>
      <c r="Z71" s="18"/>
    </row>
    <row r="72" spans="1:26" x14ac:dyDescent="0.75">
      <c r="A72" s="136"/>
      <c r="B72" s="136"/>
      <c r="C72" s="140"/>
      <c r="D72" s="140"/>
      <c r="E72" s="140"/>
      <c r="F72" s="140"/>
      <c r="G72" s="140"/>
      <c r="H72" s="18"/>
      <c r="I72" s="140"/>
      <c r="J72" s="64"/>
      <c r="K72" s="140"/>
      <c r="L72" s="140"/>
      <c r="M72" s="140"/>
      <c r="N72" s="140"/>
      <c r="O72" s="140"/>
      <c r="P72" s="18"/>
      <c r="Q72" s="140"/>
      <c r="R72" s="64"/>
      <c r="S72" s="140"/>
      <c r="T72" s="140"/>
      <c r="U72" s="140"/>
      <c r="V72" s="140"/>
      <c r="W72" s="140"/>
      <c r="X72" s="18"/>
      <c r="Y72" s="140"/>
      <c r="Z72" s="18"/>
    </row>
    <row r="73" spans="1:26" x14ac:dyDescent="0.75">
      <c r="A73" s="136"/>
      <c r="B73" s="136"/>
      <c r="C73" s="140"/>
      <c r="D73" s="140"/>
      <c r="E73" s="140"/>
      <c r="F73" s="140"/>
      <c r="G73" s="140"/>
      <c r="H73" s="18"/>
      <c r="I73" s="140"/>
      <c r="J73" s="64"/>
      <c r="K73" s="140"/>
      <c r="L73" s="140"/>
      <c r="M73" s="140"/>
      <c r="N73" s="140"/>
      <c r="O73" s="140"/>
      <c r="P73" s="18"/>
      <c r="Q73" s="140"/>
      <c r="R73" s="64"/>
      <c r="S73" s="140"/>
      <c r="T73" s="140"/>
      <c r="U73" s="140"/>
      <c r="V73" s="140"/>
      <c r="W73" s="140"/>
      <c r="X73" s="18"/>
      <c r="Y73" s="140"/>
      <c r="Z73" s="18"/>
    </row>
    <row r="74" spans="1:26" x14ac:dyDescent="0.75">
      <c r="A74" s="136"/>
      <c r="B74" s="136"/>
      <c r="C74" s="140"/>
      <c r="D74" s="140"/>
      <c r="E74" s="140"/>
      <c r="F74" s="140"/>
      <c r="G74" s="140"/>
      <c r="H74" s="18"/>
      <c r="I74" s="140"/>
      <c r="J74" s="64"/>
      <c r="K74" s="140"/>
      <c r="L74" s="140"/>
      <c r="M74" s="140"/>
      <c r="N74" s="140"/>
      <c r="O74" s="140"/>
      <c r="P74" s="18"/>
      <c r="Q74" s="140"/>
      <c r="R74" s="64"/>
      <c r="S74" s="140"/>
      <c r="T74" s="140"/>
      <c r="U74" s="140"/>
      <c r="V74" s="140"/>
      <c r="W74" s="140"/>
      <c r="X74" s="18"/>
      <c r="Y74" s="140"/>
      <c r="Z74" s="18"/>
    </row>
    <row r="75" spans="1:26" x14ac:dyDescent="0.75">
      <c r="A75" s="136"/>
      <c r="B75" s="136"/>
      <c r="C75" s="140"/>
      <c r="D75" s="140"/>
      <c r="E75" s="140"/>
      <c r="F75" s="140"/>
      <c r="G75" s="140"/>
      <c r="H75" s="18"/>
      <c r="I75" s="140"/>
      <c r="J75" s="64"/>
      <c r="K75" s="140"/>
      <c r="L75" s="140"/>
      <c r="M75" s="140"/>
      <c r="N75" s="140"/>
      <c r="O75" s="140"/>
      <c r="P75" s="18"/>
      <c r="Q75" s="140"/>
      <c r="R75" s="64"/>
      <c r="S75" s="140"/>
      <c r="T75" s="140"/>
      <c r="U75" s="140"/>
      <c r="V75" s="140"/>
      <c r="W75" s="140"/>
      <c r="X75" s="18"/>
      <c r="Y75" s="140"/>
      <c r="Z75" s="18"/>
    </row>
    <row r="76" spans="1:26" x14ac:dyDescent="0.75">
      <c r="A76" s="136"/>
      <c r="B76" s="136"/>
      <c r="C76" s="140"/>
      <c r="D76" s="140"/>
      <c r="E76" s="140"/>
      <c r="F76" s="140"/>
      <c r="G76" s="140"/>
      <c r="H76" s="18"/>
      <c r="I76" s="140"/>
      <c r="J76" s="64"/>
      <c r="K76" s="140"/>
      <c r="L76" s="140"/>
      <c r="M76" s="140"/>
      <c r="N76" s="140"/>
      <c r="O76" s="140"/>
      <c r="P76" s="18"/>
      <c r="Q76" s="140"/>
      <c r="R76" s="64"/>
      <c r="S76" s="140"/>
      <c r="T76" s="140"/>
      <c r="U76" s="140"/>
      <c r="V76" s="140"/>
      <c r="W76" s="140"/>
      <c r="X76" s="18"/>
      <c r="Y76" s="140"/>
      <c r="Z76" s="18"/>
    </row>
    <row r="77" spans="1:26" x14ac:dyDescent="0.75">
      <c r="A77" s="136"/>
      <c r="B77" s="136"/>
      <c r="C77" s="140"/>
      <c r="D77" s="140"/>
      <c r="E77" s="140"/>
      <c r="F77" s="140"/>
      <c r="G77" s="140"/>
      <c r="H77" s="18"/>
      <c r="I77" s="140"/>
      <c r="J77" s="64"/>
      <c r="K77" s="140"/>
      <c r="L77" s="140"/>
      <c r="M77" s="140"/>
      <c r="N77" s="140"/>
      <c r="O77" s="140"/>
      <c r="P77" s="18"/>
      <c r="Q77" s="140"/>
      <c r="R77" s="64"/>
      <c r="S77" s="140"/>
      <c r="T77" s="140"/>
      <c r="U77" s="140"/>
      <c r="V77" s="140"/>
      <c r="W77" s="140"/>
      <c r="X77" s="18"/>
      <c r="Y77" s="140"/>
      <c r="Z77" s="18"/>
    </row>
    <row r="78" spans="1:26" x14ac:dyDescent="0.75">
      <c r="A78" s="136"/>
      <c r="B78" s="136"/>
      <c r="C78" s="140"/>
      <c r="D78" s="140"/>
      <c r="E78" s="140"/>
      <c r="F78" s="140"/>
      <c r="G78" s="140"/>
      <c r="H78" s="18"/>
      <c r="I78" s="140"/>
      <c r="J78" s="64"/>
      <c r="K78" s="140"/>
      <c r="L78" s="140"/>
      <c r="M78" s="140"/>
      <c r="N78" s="140"/>
      <c r="O78" s="140"/>
      <c r="P78" s="18"/>
      <c r="Q78" s="140"/>
      <c r="R78" s="64"/>
      <c r="S78" s="140"/>
      <c r="T78" s="140"/>
      <c r="U78" s="140"/>
      <c r="V78" s="140"/>
      <c r="W78" s="140"/>
      <c r="X78" s="18"/>
      <c r="Y78" s="140"/>
      <c r="Z78" s="18"/>
    </row>
    <row r="79" spans="1:26" x14ac:dyDescent="0.75">
      <c r="A79" s="136"/>
      <c r="B79" s="136"/>
      <c r="C79" s="140"/>
      <c r="D79" s="140"/>
      <c r="E79" s="140"/>
      <c r="F79" s="140"/>
      <c r="G79" s="140"/>
      <c r="H79" s="18"/>
      <c r="I79" s="140"/>
      <c r="J79" s="64"/>
      <c r="K79" s="140"/>
      <c r="L79" s="140"/>
      <c r="M79" s="140"/>
      <c r="N79" s="140"/>
      <c r="O79" s="140"/>
      <c r="P79" s="18"/>
      <c r="Q79" s="140"/>
      <c r="R79" s="64"/>
      <c r="S79" s="140"/>
      <c r="T79" s="140"/>
      <c r="U79" s="140"/>
      <c r="V79" s="140"/>
      <c r="W79" s="140"/>
      <c r="X79" s="18"/>
      <c r="Y79" s="140"/>
      <c r="Z79" s="18"/>
    </row>
    <row r="80" spans="1:26" x14ac:dyDescent="0.75">
      <c r="A80" s="136"/>
      <c r="B80" s="136"/>
      <c r="C80" s="140"/>
      <c r="D80" s="140"/>
      <c r="E80" s="140"/>
      <c r="F80" s="140"/>
      <c r="G80" s="140"/>
      <c r="H80" s="18"/>
      <c r="I80" s="140"/>
      <c r="J80" s="64"/>
      <c r="K80" s="140"/>
      <c r="L80" s="140"/>
      <c r="M80" s="140"/>
      <c r="N80" s="140"/>
      <c r="O80" s="140"/>
      <c r="P80" s="18"/>
      <c r="Q80" s="140"/>
      <c r="R80" s="64"/>
      <c r="S80" s="140"/>
      <c r="T80" s="140"/>
      <c r="U80" s="140"/>
      <c r="V80" s="140"/>
      <c r="W80" s="140"/>
      <c r="X80" s="18"/>
      <c r="Y80" s="140"/>
      <c r="Z80" s="18"/>
    </row>
    <row r="81" spans="1:26" x14ac:dyDescent="0.75">
      <c r="A81" s="136"/>
      <c r="B81" s="136"/>
      <c r="C81" s="140"/>
      <c r="D81" s="140"/>
      <c r="E81" s="140"/>
      <c r="F81" s="140"/>
      <c r="G81" s="140"/>
      <c r="H81" s="18"/>
      <c r="I81" s="140"/>
      <c r="J81" s="64"/>
      <c r="K81" s="140"/>
      <c r="L81" s="140"/>
      <c r="M81" s="140"/>
      <c r="N81" s="140"/>
      <c r="O81" s="140"/>
      <c r="P81" s="18"/>
      <c r="Q81" s="140"/>
      <c r="R81" s="64"/>
      <c r="S81" s="140"/>
      <c r="T81" s="140"/>
      <c r="U81" s="140"/>
      <c r="V81" s="140"/>
      <c r="W81" s="140"/>
      <c r="X81" s="18"/>
      <c r="Y81" s="140"/>
      <c r="Z81" s="18"/>
    </row>
    <row r="82" spans="1:26" x14ac:dyDescent="0.75">
      <c r="A82" s="136"/>
      <c r="B82" s="136"/>
      <c r="C82" s="140"/>
      <c r="D82" s="140"/>
      <c r="E82" s="140"/>
      <c r="F82" s="140"/>
      <c r="G82" s="140"/>
      <c r="H82" s="18"/>
      <c r="I82" s="140"/>
      <c r="J82" s="64"/>
      <c r="K82" s="140"/>
      <c r="L82" s="140"/>
      <c r="M82" s="140"/>
      <c r="N82" s="140"/>
      <c r="O82" s="140"/>
      <c r="P82" s="18"/>
      <c r="Q82" s="140"/>
      <c r="R82" s="64"/>
      <c r="S82" s="140"/>
      <c r="T82" s="140"/>
      <c r="U82" s="140"/>
      <c r="V82" s="140"/>
      <c r="W82" s="140"/>
      <c r="X82" s="18"/>
      <c r="Y82" s="140"/>
      <c r="Z82" s="18"/>
    </row>
    <row r="83" spans="1:26" x14ac:dyDescent="0.75">
      <c r="A83" s="136"/>
      <c r="B83" s="136"/>
      <c r="C83" s="140"/>
      <c r="D83" s="140"/>
      <c r="E83" s="140"/>
      <c r="F83" s="140"/>
      <c r="G83" s="140"/>
      <c r="H83" s="18"/>
      <c r="I83" s="140"/>
      <c r="J83" s="64"/>
      <c r="K83" s="140"/>
      <c r="L83" s="140"/>
      <c r="M83" s="140"/>
      <c r="N83" s="140"/>
      <c r="O83" s="140"/>
      <c r="P83" s="18"/>
      <c r="Q83" s="140"/>
      <c r="R83" s="64"/>
      <c r="S83" s="140"/>
      <c r="T83" s="140"/>
      <c r="U83" s="140"/>
      <c r="V83" s="140"/>
      <c r="W83" s="140"/>
      <c r="X83" s="18"/>
      <c r="Y83" s="140"/>
      <c r="Z83" s="18"/>
    </row>
    <row r="84" spans="1:26" x14ac:dyDescent="0.75">
      <c r="A84" s="136"/>
      <c r="B84" s="136"/>
      <c r="C84" s="140"/>
      <c r="D84" s="140"/>
      <c r="E84" s="140"/>
      <c r="F84" s="140"/>
      <c r="G84" s="140"/>
      <c r="H84" s="18"/>
      <c r="I84" s="140"/>
      <c r="J84" s="64"/>
      <c r="K84" s="140"/>
      <c r="L84" s="140"/>
      <c r="M84" s="140"/>
      <c r="N84" s="140"/>
      <c r="O84" s="140"/>
      <c r="P84" s="18"/>
      <c r="Q84" s="140"/>
      <c r="R84" s="64"/>
      <c r="S84" s="140"/>
      <c r="T84" s="140"/>
      <c r="U84" s="140"/>
      <c r="V84" s="140"/>
      <c r="W84" s="140"/>
      <c r="X84" s="18"/>
      <c r="Y84" s="140"/>
      <c r="Z84" s="18"/>
    </row>
    <row r="85" spans="1:26" x14ac:dyDescent="0.75">
      <c r="A85" s="136"/>
      <c r="B85" s="136"/>
      <c r="C85" s="140"/>
      <c r="D85" s="140"/>
      <c r="E85" s="140"/>
      <c r="F85" s="140"/>
      <c r="G85" s="140"/>
      <c r="H85" s="18"/>
      <c r="I85" s="140"/>
      <c r="J85" s="64"/>
      <c r="K85" s="140"/>
      <c r="L85" s="140"/>
      <c r="M85" s="140"/>
      <c r="N85" s="140"/>
      <c r="O85" s="140"/>
      <c r="P85" s="18"/>
      <c r="Q85" s="140"/>
      <c r="R85" s="64"/>
      <c r="S85" s="140"/>
      <c r="T85" s="140"/>
      <c r="U85" s="140"/>
      <c r="V85" s="140"/>
      <c r="W85" s="140"/>
      <c r="X85" s="18"/>
      <c r="Y85" s="140"/>
      <c r="Z85" s="18"/>
    </row>
    <row r="86" spans="1:26" x14ac:dyDescent="0.75">
      <c r="A86" s="136"/>
      <c r="B86" s="136"/>
      <c r="C86" s="140"/>
      <c r="D86" s="140"/>
      <c r="E86" s="140"/>
      <c r="F86" s="140"/>
      <c r="G86" s="140"/>
      <c r="H86" s="18"/>
      <c r="I86" s="140"/>
      <c r="J86" s="64"/>
      <c r="K86" s="140"/>
      <c r="L86" s="140"/>
      <c r="M86" s="140"/>
      <c r="N86" s="140"/>
      <c r="O86" s="140"/>
      <c r="P86" s="18"/>
      <c r="Q86" s="140"/>
      <c r="R86" s="64"/>
      <c r="S86" s="140"/>
      <c r="T86" s="140"/>
      <c r="U86" s="140"/>
      <c r="V86" s="140"/>
      <c r="W86" s="140"/>
      <c r="X86" s="18"/>
      <c r="Y86" s="140"/>
      <c r="Z86" s="18"/>
    </row>
    <row r="87" spans="1:26" x14ac:dyDescent="0.75">
      <c r="A87" s="136"/>
      <c r="B87" s="136"/>
      <c r="C87" s="140"/>
      <c r="D87" s="140"/>
      <c r="E87" s="140"/>
      <c r="F87" s="140"/>
      <c r="G87" s="140"/>
      <c r="H87" s="18"/>
      <c r="I87" s="140"/>
      <c r="J87" s="64"/>
      <c r="K87" s="140"/>
      <c r="L87" s="140"/>
      <c r="M87" s="140"/>
      <c r="N87" s="140"/>
      <c r="O87" s="140"/>
      <c r="P87" s="18"/>
      <c r="Q87" s="140"/>
      <c r="R87" s="64"/>
      <c r="S87" s="140"/>
      <c r="T87" s="140"/>
      <c r="U87" s="140"/>
      <c r="V87" s="140"/>
      <c r="W87" s="140"/>
      <c r="X87" s="18"/>
      <c r="Y87" s="140"/>
      <c r="Z87" s="18"/>
    </row>
    <row r="88" spans="1:26" x14ac:dyDescent="0.75">
      <c r="A88" s="136"/>
      <c r="B88" s="136"/>
      <c r="C88" s="140"/>
      <c r="D88" s="140"/>
      <c r="E88" s="140"/>
      <c r="F88" s="140"/>
      <c r="G88" s="140"/>
      <c r="H88" s="18"/>
      <c r="I88" s="140"/>
      <c r="J88" s="64"/>
      <c r="K88" s="140"/>
      <c r="L88" s="140"/>
      <c r="M88" s="140"/>
      <c r="N88" s="140"/>
      <c r="O88" s="140"/>
      <c r="P88" s="18"/>
      <c r="Q88" s="140"/>
      <c r="R88" s="64"/>
      <c r="S88" s="140"/>
      <c r="T88" s="140"/>
      <c r="U88" s="140"/>
      <c r="V88" s="140"/>
      <c r="W88" s="140"/>
      <c r="X88" s="18"/>
      <c r="Y88" s="140"/>
      <c r="Z88" s="18"/>
    </row>
    <row r="89" spans="1:26" x14ac:dyDescent="0.75">
      <c r="A89" s="136"/>
      <c r="B89" s="136"/>
      <c r="C89" s="140"/>
      <c r="D89" s="140"/>
      <c r="E89" s="140"/>
      <c r="F89" s="140"/>
      <c r="G89" s="140"/>
      <c r="H89" s="18"/>
      <c r="I89" s="140"/>
      <c r="J89" s="64"/>
      <c r="K89" s="140"/>
      <c r="L89" s="140"/>
      <c r="M89" s="140"/>
      <c r="N89" s="140"/>
      <c r="O89" s="140"/>
      <c r="P89" s="18"/>
      <c r="Q89" s="140"/>
      <c r="R89" s="64"/>
      <c r="S89" s="140"/>
      <c r="T89" s="140"/>
      <c r="U89" s="140"/>
      <c r="V89" s="140"/>
      <c r="W89" s="140"/>
      <c r="X89" s="18"/>
      <c r="Y89" s="140"/>
      <c r="Z89" s="18"/>
    </row>
    <row r="90" spans="1:26" x14ac:dyDescent="0.75">
      <c r="A90" s="136"/>
      <c r="B90" s="136"/>
      <c r="C90" s="140"/>
      <c r="D90" s="140"/>
      <c r="E90" s="140"/>
      <c r="F90" s="140"/>
      <c r="G90" s="140"/>
      <c r="H90" s="18"/>
      <c r="I90" s="140"/>
      <c r="J90" s="64"/>
      <c r="K90" s="140"/>
      <c r="L90" s="140"/>
      <c r="M90" s="140"/>
      <c r="N90" s="140"/>
      <c r="O90" s="140"/>
      <c r="P90" s="18"/>
      <c r="Q90" s="140"/>
      <c r="R90" s="64"/>
      <c r="S90" s="140"/>
      <c r="T90" s="140"/>
      <c r="U90" s="140"/>
      <c r="V90" s="140"/>
      <c r="W90" s="140"/>
      <c r="X90" s="18"/>
      <c r="Y90" s="140"/>
      <c r="Z90" s="18"/>
    </row>
    <row r="91" spans="1:26" x14ac:dyDescent="0.75">
      <c r="A91" s="136"/>
      <c r="B91" s="136"/>
      <c r="C91" s="140"/>
      <c r="D91" s="140"/>
      <c r="E91" s="140"/>
      <c r="F91" s="140"/>
      <c r="G91" s="140"/>
      <c r="H91" s="18"/>
      <c r="I91" s="140"/>
      <c r="J91" s="64"/>
      <c r="K91" s="140"/>
      <c r="L91" s="140"/>
      <c r="M91" s="140"/>
      <c r="N91" s="140"/>
      <c r="O91" s="140"/>
      <c r="P91" s="18"/>
      <c r="Q91" s="140"/>
      <c r="R91" s="64"/>
      <c r="S91" s="140"/>
      <c r="T91" s="140"/>
      <c r="U91" s="140"/>
      <c r="V91" s="140"/>
      <c r="W91" s="140"/>
      <c r="X91" s="18"/>
      <c r="Y91" s="140"/>
      <c r="Z91" s="18"/>
    </row>
    <row r="92" spans="1:26" x14ac:dyDescent="0.75">
      <c r="A92" s="136"/>
      <c r="B92" s="136"/>
      <c r="C92" s="140"/>
      <c r="D92" s="140"/>
      <c r="E92" s="140"/>
      <c r="F92" s="140"/>
      <c r="G92" s="140"/>
      <c r="H92" s="18"/>
      <c r="I92" s="140"/>
      <c r="J92" s="64"/>
      <c r="K92" s="140"/>
      <c r="L92" s="140"/>
      <c r="M92" s="140"/>
      <c r="N92" s="140"/>
      <c r="O92" s="140"/>
      <c r="P92" s="18"/>
      <c r="Q92" s="140"/>
      <c r="R92" s="64"/>
      <c r="S92" s="140"/>
      <c r="T92" s="140"/>
      <c r="U92" s="140"/>
      <c r="V92" s="140"/>
      <c r="W92" s="140"/>
      <c r="X92" s="18"/>
      <c r="Y92" s="140"/>
      <c r="Z92" s="18"/>
    </row>
    <row r="93" spans="1:26" x14ac:dyDescent="0.75">
      <c r="A93" s="136"/>
      <c r="B93" s="136"/>
      <c r="C93" s="140"/>
      <c r="D93" s="140"/>
      <c r="E93" s="140"/>
      <c r="F93" s="140"/>
      <c r="G93" s="140"/>
      <c r="H93" s="18"/>
      <c r="I93" s="140"/>
      <c r="J93" s="64"/>
      <c r="K93" s="140"/>
      <c r="L93" s="140"/>
      <c r="M93" s="140"/>
      <c r="N93" s="140"/>
      <c r="O93" s="140"/>
      <c r="P93" s="18"/>
      <c r="Q93" s="140"/>
      <c r="R93" s="64"/>
      <c r="S93" s="140"/>
      <c r="T93" s="140"/>
      <c r="U93" s="140"/>
      <c r="V93" s="140"/>
      <c r="W93" s="140"/>
      <c r="X93" s="18"/>
      <c r="Y93" s="140"/>
      <c r="Z93" s="18"/>
    </row>
    <row r="94" spans="1:26" x14ac:dyDescent="0.75">
      <c r="A94" s="136"/>
      <c r="B94" s="136"/>
      <c r="C94" s="140"/>
      <c r="D94" s="140"/>
      <c r="E94" s="140"/>
      <c r="F94" s="140"/>
      <c r="G94" s="140"/>
      <c r="H94" s="18"/>
      <c r="I94" s="140"/>
      <c r="J94" s="64"/>
      <c r="K94" s="140"/>
      <c r="L94" s="140"/>
      <c r="M94" s="140"/>
      <c r="N94" s="140"/>
      <c r="O94" s="140"/>
      <c r="P94" s="18"/>
      <c r="Q94" s="140"/>
      <c r="R94" s="64"/>
      <c r="S94" s="140"/>
      <c r="T94" s="140"/>
      <c r="U94" s="140"/>
      <c r="V94" s="140"/>
      <c r="W94" s="140"/>
      <c r="X94" s="18"/>
      <c r="Y94" s="140"/>
      <c r="Z94" s="18"/>
    </row>
    <row r="95" spans="1:26" x14ac:dyDescent="0.75">
      <c r="A95" s="136"/>
      <c r="B95" s="136"/>
      <c r="C95" s="140"/>
      <c r="D95" s="140"/>
      <c r="E95" s="140"/>
      <c r="F95" s="140"/>
      <c r="G95" s="140"/>
      <c r="H95" s="18"/>
      <c r="I95" s="140"/>
      <c r="J95" s="64"/>
      <c r="K95" s="140"/>
      <c r="L95" s="140"/>
      <c r="M95" s="140"/>
      <c r="N95" s="140"/>
      <c r="O95" s="140"/>
      <c r="P95" s="18"/>
      <c r="Q95" s="140"/>
      <c r="R95" s="64"/>
      <c r="S95" s="140"/>
      <c r="T95" s="140"/>
      <c r="U95" s="140"/>
      <c r="V95" s="140"/>
      <c r="W95" s="140"/>
      <c r="X95" s="18"/>
      <c r="Y95" s="140"/>
      <c r="Z95" s="18"/>
    </row>
    <row r="96" spans="1:26" x14ac:dyDescent="0.75">
      <c r="A96" s="136"/>
      <c r="B96" s="136"/>
      <c r="C96" s="140"/>
      <c r="D96" s="140"/>
      <c r="E96" s="140"/>
      <c r="F96" s="140"/>
      <c r="G96" s="140"/>
      <c r="H96" s="18"/>
      <c r="I96" s="140"/>
      <c r="J96" s="64"/>
      <c r="K96" s="140"/>
      <c r="L96" s="140"/>
      <c r="M96" s="140"/>
      <c r="N96" s="140"/>
      <c r="O96" s="140"/>
      <c r="P96" s="18"/>
      <c r="Q96" s="140"/>
      <c r="R96" s="64"/>
      <c r="S96" s="140"/>
      <c r="T96" s="140"/>
      <c r="U96" s="140"/>
      <c r="V96" s="140"/>
      <c r="W96" s="140"/>
      <c r="X96" s="18"/>
      <c r="Y96" s="140"/>
      <c r="Z96" s="18"/>
    </row>
    <row r="97" spans="1:26" x14ac:dyDescent="0.75">
      <c r="A97" s="136"/>
      <c r="B97" s="136"/>
      <c r="C97" s="140"/>
      <c r="D97" s="140"/>
      <c r="E97" s="140"/>
      <c r="F97" s="140"/>
      <c r="G97" s="140"/>
      <c r="H97" s="18"/>
      <c r="I97" s="140"/>
      <c r="J97" s="64"/>
      <c r="K97" s="140"/>
      <c r="L97" s="140"/>
      <c r="M97" s="140"/>
      <c r="N97" s="140"/>
      <c r="O97" s="140"/>
      <c r="P97" s="18"/>
      <c r="Q97" s="140"/>
      <c r="R97" s="64"/>
      <c r="S97" s="140"/>
      <c r="T97" s="140"/>
      <c r="U97" s="140"/>
      <c r="V97" s="140"/>
      <c r="W97" s="140"/>
      <c r="X97" s="18"/>
      <c r="Y97" s="140"/>
      <c r="Z97" s="18"/>
    </row>
    <row r="98" spans="1:26" x14ac:dyDescent="0.75">
      <c r="A98" s="136"/>
      <c r="B98" s="136"/>
      <c r="C98" s="140"/>
      <c r="D98" s="140"/>
      <c r="E98" s="140"/>
      <c r="F98" s="140"/>
      <c r="G98" s="140"/>
      <c r="H98" s="18"/>
      <c r="I98" s="140"/>
      <c r="J98" s="64"/>
      <c r="K98" s="140"/>
      <c r="L98" s="140"/>
      <c r="M98" s="140"/>
      <c r="N98" s="140"/>
      <c r="O98" s="140"/>
      <c r="P98" s="18"/>
      <c r="Q98" s="140"/>
      <c r="R98" s="64"/>
      <c r="S98" s="140"/>
      <c r="T98" s="140"/>
      <c r="U98" s="140"/>
      <c r="V98" s="140"/>
      <c r="W98" s="140"/>
      <c r="X98" s="18"/>
      <c r="Y98" s="140"/>
      <c r="Z98" s="18"/>
    </row>
    <row r="99" spans="1:26" x14ac:dyDescent="0.75">
      <c r="A99" s="136"/>
      <c r="B99" s="136"/>
      <c r="C99" s="140"/>
      <c r="D99" s="140"/>
      <c r="E99" s="140"/>
      <c r="F99" s="140"/>
      <c r="G99" s="140"/>
      <c r="H99" s="18"/>
      <c r="I99" s="140"/>
      <c r="J99" s="64"/>
      <c r="K99" s="140"/>
      <c r="L99" s="140"/>
      <c r="M99" s="140"/>
      <c r="N99" s="140"/>
      <c r="O99" s="140"/>
      <c r="P99" s="18"/>
      <c r="Q99" s="140"/>
      <c r="R99" s="64"/>
      <c r="S99" s="140"/>
      <c r="T99" s="140"/>
      <c r="U99" s="140"/>
      <c r="V99" s="140"/>
      <c r="W99" s="140"/>
      <c r="X99" s="18"/>
      <c r="Y99" s="140"/>
      <c r="Z99" s="18"/>
    </row>
    <row r="100" spans="1:26" x14ac:dyDescent="0.75">
      <c r="A100" s="136"/>
      <c r="B100" s="136"/>
      <c r="C100" s="140"/>
      <c r="D100" s="140"/>
      <c r="E100" s="140"/>
      <c r="F100" s="140"/>
      <c r="G100" s="140"/>
      <c r="H100" s="18"/>
      <c r="I100" s="140"/>
      <c r="J100" s="64"/>
      <c r="K100" s="140"/>
      <c r="L100" s="140"/>
      <c r="M100" s="140"/>
      <c r="N100" s="140"/>
      <c r="O100" s="140"/>
      <c r="P100" s="18"/>
      <c r="Q100" s="140"/>
      <c r="R100" s="64"/>
      <c r="S100" s="140"/>
      <c r="T100" s="140"/>
      <c r="U100" s="140"/>
      <c r="V100" s="140"/>
      <c r="W100" s="140"/>
      <c r="X100" s="18"/>
      <c r="Y100" s="140"/>
      <c r="Z100" s="18"/>
    </row>
    <row r="101" spans="1:26" x14ac:dyDescent="0.75">
      <c r="A101" s="136"/>
      <c r="B101" s="136"/>
      <c r="C101" s="140"/>
      <c r="D101" s="140"/>
      <c r="E101" s="140"/>
      <c r="F101" s="140"/>
      <c r="G101" s="140"/>
      <c r="H101" s="18"/>
      <c r="I101" s="140"/>
      <c r="J101" s="64"/>
      <c r="K101" s="140"/>
      <c r="L101" s="140"/>
      <c r="M101" s="140"/>
      <c r="N101" s="140"/>
      <c r="O101" s="140"/>
      <c r="P101" s="18"/>
      <c r="Q101" s="140"/>
      <c r="R101" s="64"/>
      <c r="S101" s="140"/>
      <c r="T101" s="140"/>
      <c r="U101" s="140"/>
      <c r="V101" s="140"/>
      <c r="W101" s="140"/>
      <c r="X101" s="18"/>
      <c r="Y101" s="140"/>
      <c r="Z101" s="18"/>
    </row>
    <row r="102" spans="1:26" x14ac:dyDescent="0.75">
      <c r="A102" s="136"/>
      <c r="B102" s="136"/>
      <c r="C102" s="140"/>
      <c r="D102" s="140"/>
      <c r="E102" s="140"/>
      <c r="F102" s="140"/>
      <c r="G102" s="140"/>
      <c r="H102" s="18"/>
      <c r="I102" s="140"/>
      <c r="J102" s="64"/>
      <c r="K102" s="140"/>
      <c r="L102" s="140"/>
      <c r="M102" s="140"/>
      <c r="N102" s="140"/>
      <c r="O102" s="140"/>
      <c r="P102" s="18"/>
      <c r="Q102" s="140"/>
      <c r="R102" s="64"/>
      <c r="S102" s="140"/>
      <c r="T102" s="140"/>
      <c r="U102" s="140"/>
      <c r="V102" s="140"/>
      <c r="W102" s="140"/>
      <c r="X102" s="18"/>
      <c r="Y102" s="140"/>
      <c r="Z102" s="18"/>
    </row>
    <row r="103" spans="1:26" x14ac:dyDescent="0.75">
      <c r="A103" s="136"/>
      <c r="B103" s="136"/>
      <c r="C103" s="140"/>
      <c r="D103" s="140"/>
      <c r="E103" s="140"/>
      <c r="F103" s="140"/>
      <c r="G103" s="140"/>
      <c r="H103" s="18"/>
      <c r="I103" s="140"/>
      <c r="J103" s="64"/>
      <c r="K103" s="140"/>
      <c r="L103" s="140"/>
      <c r="M103" s="140"/>
      <c r="N103" s="140"/>
      <c r="O103" s="140"/>
      <c r="P103" s="18"/>
      <c r="Q103" s="140"/>
      <c r="R103" s="64"/>
      <c r="S103" s="140"/>
      <c r="T103" s="140"/>
      <c r="U103" s="140"/>
      <c r="V103" s="140"/>
      <c r="W103" s="140"/>
      <c r="X103" s="18"/>
      <c r="Y103" s="140"/>
      <c r="Z103" s="18"/>
    </row>
    <row r="104" spans="1:26" x14ac:dyDescent="0.75">
      <c r="A104" s="136"/>
      <c r="B104" s="136"/>
      <c r="C104" s="140"/>
      <c r="D104" s="140"/>
      <c r="E104" s="140"/>
      <c r="F104" s="140"/>
      <c r="G104" s="140"/>
      <c r="H104" s="18"/>
      <c r="I104" s="140"/>
      <c r="J104" s="64"/>
      <c r="K104" s="140"/>
      <c r="L104" s="140"/>
      <c r="M104" s="140"/>
      <c r="N104" s="140"/>
      <c r="O104" s="140"/>
      <c r="P104" s="18"/>
      <c r="Q104" s="140"/>
      <c r="R104" s="64"/>
      <c r="S104" s="140"/>
      <c r="T104" s="140"/>
      <c r="U104" s="140"/>
      <c r="V104" s="140"/>
      <c r="W104" s="140"/>
      <c r="X104" s="18"/>
      <c r="Y104" s="140"/>
      <c r="Z104" s="18"/>
    </row>
    <row r="105" spans="1:26" x14ac:dyDescent="0.75">
      <c r="A105" s="136"/>
      <c r="B105" s="136"/>
      <c r="C105" s="140"/>
      <c r="D105" s="140"/>
      <c r="E105" s="140"/>
      <c r="F105" s="140"/>
      <c r="G105" s="140"/>
      <c r="H105" s="18"/>
      <c r="I105" s="140"/>
      <c r="J105" s="64"/>
      <c r="K105" s="140"/>
      <c r="L105" s="140"/>
      <c r="M105" s="140"/>
      <c r="N105" s="140"/>
      <c r="O105" s="140"/>
      <c r="P105" s="18"/>
      <c r="Q105" s="140"/>
      <c r="R105" s="64"/>
      <c r="S105" s="140"/>
      <c r="T105" s="140"/>
      <c r="U105" s="140"/>
      <c r="V105" s="140"/>
      <c r="W105" s="140"/>
      <c r="X105" s="18"/>
      <c r="Y105" s="140"/>
      <c r="Z105" s="18"/>
    </row>
    <row r="106" spans="1:26" x14ac:dyDescent="0.75">
      <c r="A106" s="136"/>
      <c r="B106" s="136"/>
      <c r="C106" s="140"/>
      <c r="D106" s="140"/>
      <c r="E106" s="140"/>
      <c r="F106" s="140"/>
      <c r="G106" s="140"/>
      <c r="H106" s="18"/>
      <c r="I106" s="140"/>
      <c r="J106" s="64"/>
      <c r="K106" s="140"/>
      <c r="L106" s="140"/>
      <c r="M106" s="140"/>
      <c r="N106" s="140"/>
      <c r="O106" s="140"/>
      <c r="P106" s="18"/>
      <c r="Q106" s="140"/>
      <c r="R106" s="64"/>
      <c r="S106" s="140"/>
      <c r="T106" s="140"/>
      <c r="U106" s="140"/>
      <c r="V106" s="140"/>
      <c r="W106" s="140"/>
      <c r="X106" s="18"/>
      <c r="Y106" s="140"/>
      <c r="Z106" s="18"/>
    </row>
    <row r="107" spans="1:26" x14ac:dyDescent="0.75">
      <c r="A107" s="136"/>
      <c r="B107" s="136"/>
      <c r="C107" s="140"/>
      <c r="D107" s="140"/>
      <c r="E107" s="140"/>
      <c r="F107" s="140"/>
      <c r="G107" s="140"/>
      <c r="H107" s="18"/>
      <c r="I107" s="140"/>
      <c r="J107" s="64"/>
      <c r="K107" s="140"/>
      <c r="L107" s="140"/>
      <c r="M107" s="140"/>
      <c r="N107" s="140"/>
      <c r="O107" s="140"/>
      <c r="P107" s="18"/>
      <c r="Q107" s="140"/>
      <c r="R107" s="64"/>
      <c r="S107" s="140"/>
      <c r="T107" s="140"/>
      <c r="U107" s="140"/>
      <c r="V107" s="140"/>
      <c r="W107" s="140"/>
      <c r="X107" s="18"/>
      <c r="Y107" s="140"/>
      <c r="Z107" s="18"/>
    </row>
    <row r="108" spans="1:26" x14ac:dyDescent="0.75">
      <c r="A108" s="136"/>
      <c r="B108" s="136"/>
      <c r="C108" s="140"/>
      <c r="D108" s="140"/>
      <c r="E108" s="140"/>
      <c r="F108" s="140"/>
      <c r="G108" s="140"/>
      <c r="H108" s="18"/>
      <c r="I108" s="140"/>
      <c r="J108" s="64"/>
      <c r="K108" s="140"/>
      <c r="L108" s="140"/>
      <c r="M108" s="140"/>
      <c r="N108" s="140"/>
      <c r="O108" s="140"/>
      <c r="P108" s="18"/>
      <c r="Q108" s="140"/>
      <c r="R108" s="64"/>
      <c r="S108" s="140"/>
      <c r="T108" s="140"/>
      <c r="U108" s="140"/>
      <c r="V108" s="140"/>
      <c r="W108" s="140"/>
      <c r="X108" s="18"/>
      <c r="Y108" s="140"/>
      <c r="Z108" s="18"/>
    </row>
    <row r="109" spans="1:26" x14ac:dyDescent="0.75">
      <c r="A109" s="136"/>
      <c r="B109" s="136"/>
      <c r="C109" s="140"/>
      <c r="D109" s="140"/>
      <c r="E109" s="140"/>
      <c r="F109" s="140"/>
      <c r="G109" s="140"/>
      <c r="H109" s="18"/>
      <c r="I109" s="140"/>
      <c r="J109" s="64"/>
      <c r="K109" s="140"/>
      <c r="L109" s="140"/>
      <c r="M109" s="140"/>
      <c r="N109" s="140"/>
      <c r="O109" s="140"/>
      <c r="P109" s="18"/>
      <c r="Q109" s="140"/>
      <c r="R109" s="64"/>
      <c r="S109" s="140"/>
      <c r="T109" s="140"/>
      <c r="U109" s="140"/>
      <c r="V109" s="140"/>
      <c r="W109" s="140"/>
      <c r="X109" s="18"/>
      <c r="Y109" s="140"/>
      <c r="Z109" s="18"/>
    </row>
    <row r="110" spans="1:26" x14ac:dyDescent="0.75">
      <c r="A110" s="136"/>
      <c r="B110" s="136"/>
      <c r="C110" s="140"/>
      <c r="D110" s="140"/>
      <c r="E110" s="140"/>
      <c r="F110" s="140"/>
      <c r="G110" s="140"/>
      <c r="H110" s="18"/>
      <c r="I110" s="140"/>
      <c r="J110" s="64"/>
      <c r="K110" s="140"/>
      <c r="L110" s="140"/>
      <c r="M110" s="140"/>
      <c r="N110" s="140"/>
      <c r="O110" s="140"/>
      <c r="P110" s="18"/>
      <c r="Q110" s="140"/>
      <c r="R110" s="64"/>
      <c r="S110" s="140"/>
      <c r="T110" s="140"/>
      <c r="U110" s="140"/>
      <c r="V110" s="140"/>
      <c r="W110" s="140"/>
      <c r="X110" s="18"/>
      <c r="Y110" s="140"/>
      <c r="Z110" s="18"/>
    </row>
    <row r="111" spans="1:26" x14ac:dyDescent="0.75">
      <c r="A111" s="136"/>
      <c r="B111" s="136"/>
      <c r="C111" s="140"/>
      <c r="D111" s="140"/>
      <c r="E111" s="140"/>
      <c r="F111" s="140"/>
      <c r="G111" s="140"/>
      <c r="H111" s="18"/>
      <c r="I111" s="140"/>
      <c r="J111" s="64"/>
      <c r="K111" s="140"/>
      <c r="L111" s="140"/>
      <c r="M111" s="140"/>
      <c r="N111" s="140"/>
      <c r="O111" s="140"/>
      <c r="P111" s="18"/>
      <c r="Q111" s="140"/>
      <c r="R111" s="64"/>
      <c r="S111" s="140"/>
      <c r="T111" s="140"/>
      <c r="U111" s="140"/>
      <c r="V111" s="140"/>
      <c r="W111" s="140"/>
      <c r="X111" s="18"/>
      <c r="Y111" s="140"/>
      <c r="Z111" s="18"/>
    </row>
    <row r="112" spans="1:26" x14ac:dyDescent="0.75">
      <c r="A112" s="136"/>
      <c r="B112" s="136"/>
      <c r="C112" s="140"/>
      <c r="D112" s="140"/>
      <c r="E112" s="140"/>
      <c r="F112" s="140"/>
      <c r="G112" s="140"/>
      <c r="H112" s="18"/>
      <c r="I112" s="140"/>
      <c r="J112" s="64"/>
      <c r="K112" s="140"/>
      <c r="L112" s="140"/>
      <c r="M112" s="140"/>
      <c r="N112" s="140"/>
      <c r="O112" s="140"/>
      <c r="P112" s="18"/>
      <c r="Q112" s="140"/>
      <c r="R112" s="64"/>
      <c r="S112" s="140"/>
      <c r="T112" s="140"/>
      <c r="U112" s="140"/>
      <c r="V112" s="140"/>
      <c r="W112" s="140"/>
      <c r="X112" s="18"/>
      <c r="Y112" s="140"/>
      <c r="Z112" s="18"/>
    </row>
    <row r="113" spans="1:26" x14ac:dyDescent="0.75">
      <c r="A113" s="136"/>
      <c r="B113" s="136"/>
      <c r="C113" s="140"/>
      <c r="D113" s="140"/>
      <c r="E113" s="140"/>
      <c r="F113" s="140"/>
      <c r="G113" s="140"/>
      <c r="H113" s="18"/>
      <c r="I113" s="140"/>
      <c r="J113" s="64"/>
      <c r="K113" s="140"/>
      <c r="L113" s="140"/>
      <c r="M113" s="140"/>
      <c r="N113" s="140"/>
      <c r="O113" s="140"/>
      <c r="P113" s="18"/>
      <c r="Q113" s="140"/>
      <c r="R113" s="64"/>
      <c r="S113" s="140"/>
      <c r="T113" s="140"/>
      <c r="U113" s="140"/>
      <c r="V113" s="140"/>
      <c r="W113" s="140"/>
      <c r="X113" s="18"/>
      <c r="Y113" s="140"/>
      <c r="Z113" s="18"/>
    </row>
    <row r="114" spans="1:26" x14ac:dyDescent="0.75">
      <c r="A114" s="136"/>
      <c r="B114" s="136"/>
      <c r="C114" s="140"/>
      <c r="D114" s="140"/>
      <c r="E114" s="140"/>
      <c r="F114" s="140"/>
      <c r="G114" s="140"/>
      <c r="H114" s="18"/>
      <c r="I114" s="140"/>
      <c r="J114" s="64"/>
      <c r="K114" s="140"/>
      <c r="L114" s="140"/>
      <c r="M114" s="140"/>
      <c r="N114" s="140"/>
      <c r="O114" s="140"/>
      <c r="P114" s="18"/>
      <c r="Q114" s="140"/>
      <c r="R114" s="64"/>
      <c r="S114" s="140"/>
      <c r="T114" s="140"/>
      <c r="U114" s="140"/>
      <c r="V114" s="140"/>
      <c r="W114" s="140"/>
      <c r="X114" s="18"/>
      <c r="Y114" s="140"/>
      <c r="Z114" s="18"/>
    </row>
    <row r="115" spans="1:26" x14ac:dyDescent="0.75">
      <c r="A115" s="136"/>
      <c r="B115" s="136"/>
      <c r="C115" s="140"/>
      <c r="D115" s="140"/>
      <c r="E115" s="140"/>
      <c r="F115" s="140"/>
      <c r="G115" s="140"/>
      <c r="H115" s="18"/>
      <c r="I115" s="140"/>
      <c r="J115" s="64"/>
      <c r="K115" s="140"/>
      <c r="L115" s="140"/>
      <c r="M115" s="140"/>
      <c r="N115" s="140"/>
      <c r="O115" s="140"/>
      <c r="P115" s="18"/>
      <c r="Q115" s="140"/>
      <c r="R115" s="64"/>
      <c r="S115" s="140"/>
      <c r="T115" s="140"/>
      <c r="U115" s="140"/>
      <c r="V115" s="140"/>
      <c r="W115" s="140"/>
      <c r="X115" s="18"/>
      <c r="Y115" s="140"/>
      <c r="Z115" s="18"/>
    </row>
  </sheetData>
  <mergeCells count="34">
    <mergeCell ref="A30:Q30"/>
    <mergeCell ref="A31:Q31"/>
    <mergeCell ref="AA4:AG4"/>
    <mergeCell ref="AI4:AO4"/>
    <mergeCell ref="A37:I37"/>
    <mergeCell ref="AI5:AI6"/>
    <mergeCell ref="AK5:AM5"/>
    <mergeCell ref="AO5:AO6"/>
    <mergeCell ref="C7:E7"/>
    <mergeCell ref="C15:E15"/>
    <mergeCell ref="C21:G21"/>
    <mergeCell ref="S5:S6"/>
    <mergeCell ref="U5:W5"/>
    <mergeCell ref="Y5:Y6"/>
    <mergeCell ref="AA5:AA6"/>
    <mergeCell ref="AC5:AE5"/>
    <mergeCell ref="AG5:AG6"/>
    <mergeCell ref="A32:AO32"/>
    <mergeCell ref="A33:AO33"/>
    <mergeCell ref="A36:AO36"/>
    <mergeCell ref="A1:AG1"/>
    <mergeCell ref="A2:A6"/>
    <mergeCell ref="C3:I3"/>
    <mergeCell ref="K3:Q3"/>
    <mergeCell ref="S3:Y3"/>
    <mergeCell ref="AA3:AG3"/>
    <mergeCell ref="C5:C6"/>
    <mergeCell ref="E5:G5"/>
    <mergeCell ref="K5:K6"/>
    <mergeCell ref="M5:O5"/>
    <mergeCell ref="AI3:AO3"/>
    <mergeCell ref="C4:I4"/>
    <mergeCell ref="K4:Q4"/>
    <mergeCell ref="S4:Y4"/>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177D2-1609-4C44-B7D8-57F6CA566EEF}">
  <dimension ref="A1:H27"/>
  <sheetViews>
    <sheetView showGridLines="0" zoomScale="90" zoomScaleNormal="90" workbookViewId="0">
      <selection sqref="A1:H1"/>
    </sheetView>
  </sheetViews>
  <sheetFormatPr defaultColWidth="8.83984375" defaultRowHeight="17.100000000000001" x14ac:dyDescent="0.75"/>
  <cols>
    <col min="1" max="1" width="60.578125" style="153" customWidth="1"/>
    <col min="2" max="2" width="1.83984375" style="153" customWidth="1"/>
    <col min="3" max="3" width="10.68359375" style="165" customWidth="1"/>
    <col min="4" max="4" width="1.68359375" style="153" customWidth="1"/>
    <col min="5" max="5" width="10.83984375" style="165" customWidth="1"/>
    <col min="6" max="6" width="1.68359375" style="153" customWidth="1"/>
    <col min="7" max="7" width="10.83984375" style="166" customWidth="1"/>
    <col min="8" max="8" width="2.68359375" style="153" customWidth="1"/>
    <col min="9" max="16384" width="8.83984375" style="153"/>
  </cols>
  <sheetData>
    <row r="1" spans="1:8" s="161" customFormat="1" ht="26.5" customHeight="1" x14ac:dyDescent="0.55000000000000004">
      <c r="A1" s="243" t="s">
        <v>384</v>
      </c>
      <c r="B1" s="243"/>
      <c r="C1" s="243"/>
      <c r="D1" s="243"/>
      <c r="E1" s="243"/>
      <c r="F1" s="243"/>
      <c r="G1" s="243"/>
      <c r="H1" s="244"/>
    </row>
    <row r="2" spans="1:8" x14ac:dyDescent="0.75">
      <c r="A2" s="217" t="s">
        <v>340</v>
      </c>
      <c r="C2" s="260" t="s">
        <v>341</v>
      </c>
      <c r="D2" s="261"/>
      <c r="E2" s="260"/>
      <c r="F2" s="261"/>
      <c r="G2" s="260"/>
      <c r="H2" s="154"/>
    </row>
    <row r="3" spans="1:8" ht="19.5" x14ac:dyDescent="0.8">
      <c r="A3" s="218"/>
      <c r="C3" s="155" t="s">
        <v>342</v>
      </c>
      <c r="D3" s="156"/>
      <c r="E3" s="155" t="s">
        <v>343</v>
      </c>
      <c r="F3" s="156"/>
      <c r="G3" s="157" t="s">
        <v>344</v>
      </c>
      <c r="H3" s="158"/>
    </row>
    <row r="4" spans="1:8" ht="17.7" x14ac:dyDescent="0.8">
      <c r="A4" s="45"/>
      <c r="C4" s="249" t="s">
        <v>257</v>
      </c>
      <c r="D4" s="249"/>
      <c r="E4" s="249"/>
      <c r="F4" s="249"/>
      <c r="G4" s="249"/>
      <c r="H4" s="158"/>
    </row>
    <row r="5" spans="1:8" x14ac:dyDescent="0.75">
      <c r="A5" s="45" t="s">
        <v>345</v>
      </c>
      <c r="B5" s="45"/>
      <c r="C5" s="132">
        <v>720.5</v>
      </c>
      <c r="D5" s="139"/>
      <c r="E5" s="132">
        <v>-1.2759176920366944</v>
      </c>
      <c r="F5" s="139"/>
      <c r="G5" s="132">
        <v>0.20198461626798767</v>
      </c>
      <c r="H5" s="159"/>
    </row>
    <row r="6" spans="1:8" x14ac:dyDescent="0.75">
      <c r="A6" s="135" t="s">
        <v>277</v>
      </c>
      <c r="B6" s="45"/>
      <c r="C6" s="132">
        <v>834</v>
      </c>
      <c r="D6" s="139"/>
      <c r="E6" s="132">
        <v>-0.46451037536249407</v>
      </c>
      <c r="F6" s="139"/>
      <c r="G6" s="132">
        <v>0.64228212778253801</v>
      </c>
      <c r="H6" s="159"/>
    </row>
    <row r="7" spans="1:8" x14ac:dyDescent="0.75">
      <c r="A7" s="160" t="s">
        <v>278</v>
      </c>
      <c r="B7" s="161"/>
      <c r="C7" s="132">
        <v>840</v>
      </c>
      <c r="D7" s="139"/>
      <c r="E7" s="132">
        <v>-0.28715444874143697</v>
      </c>
      <c r="F7" s="139"/>
      <c r="G7" s="132">
        <v>0.77399406275756955</v>
      </c>
      <c r="H7" s="159"/>
    </row>
    <row r="8" spans="1:8" x14ac:dyDescent="0.75">
      <c r="A8" s="160" t="s">
        <v>279</v>
      </c>
      <c r="B8" s="161"/>
      <c r="C8" s="132">
        <v>726</v>
      </c>
      <c r="D8" s="139"/>
      <c r="E8" s="132">
        <v>-1.3700656980282879</v>
      </c>
      <c r="F8" s="139"/>
      <c r="G8" s="132">
        <v>0.17066639431034897</v>
      </c>
      <c r="H8" s="159"/>
    </row>
    <row r="9" spans="1:8" x14ac:dyDescent="0.75">
      <c r="A9" s="160" t="s">
        <v>280</v>
      </c>
      <c r="B9" s="161"/>
      <c r="C9" s="132">
        <v>872</v>
      </c>
      <c r="D9" s="139"/>
      <c r="E9" s="132">
        <v>-1.9310467844974949E-2</v>
      </c>
      <c r="F9" s="139"/>
      <c r="G9" s="132">
        <v>0.98459343335370741</v>
      </c>
      <c r="H9" s="159"/>
    </row>
    <row r="10" spans="1:8" x14ac:dyDescent="0.75">
      <c r="A10" s="160" t="s">
        <v>281</v>
      </c>
      <c r="B10" s="161"/>
      <c r="C10" s="132">
        <v>837.5</v>
      </c>
      <c r="D10" s="139"/>
      <c r="E10" s="132">
        <v>-0.3088667195366987</v>
      </c>
      <c r="F10" s="139"/>
      <c r="G10" s="132">
        <v>0.75742291377167292</v>
      </c>
    </row>
    <row r="11" spans="1:8" x14ac:dyDescent="0.75">
      <c r="A11" s="162" t="s">
        <v>282</v>
      </c>
      <c r="B11" s="163"/>
      <c r="C11" s="138">
        <v>481.5</v>
      </c>
      <c r="D11" s="164"/>
      <c r="E11" s="138">
        <v>-3.5367932510633135</v>
      </c>
      <c r="F11" s="164"/>
      <c r="G11" s="138" t="s">
        <v>305</v>
      </c>
    </row>
    <row r="12" spans="1:8" ht="17.399999999999999" x14ac:dyDescent="0.75">
      <c r="A12" s="160"/>
      <c r="B12" s="161"/>
      <c r="C12" s="250" t="s">
        <v>346</v>
      </c>
      <c r="D12" s="250"/>
      <c r="E12" s="250"/>
      <c r="F12" s="250"/>
      <c r="G12" s="250"/>
    </row>
    <row r="13" spans="1:8" x14ac:dyDescent="0.75">
      <c r="A13" s="161" t="s">
        <v>276</v>
      </c>
      <c r="B13" s="161"/>
      <c r="C13" s="132">
        <v>149</v>
      </c>
      <c r="D13" s="139"/>
      <c r="E13" s="132">
        <v>-0.91008532529894237</v>
      </c>
      <c r="F13" s="139"/>
      <c r="G13" s="132">
        <v>0.36277751300854028</v>
      </c>
    </row>
    <row r="14" spans="1:8" x14ac:dyDescent="0.75">
      <c r="A14" s="160" t="s">
        <v>278</v>
      </c>
      <c r="B14" s="161"/>
      <c r="C14" s="132">
        <v>151</v>
      </c>
      <c r="D14" s="139"/>
      <c r="E14" s="132">
        <v>-0.8669592594164518</v>
      </c>
      <c r="F14" s="139"/>
      <c r="G14" s="132">
        <v>0.38596433244965872</v>
      </c>
    </row>
    <row r="15" spans="1:8" x14ac:dyDescent="0.75">
      <c r="A15" s="160" t="s">
        <v>279</v>
      </c>
      <c r="B15" s="161"/>
      <c r="C15" s="132">
        <v>159.5</v>
      </c>
      <c r="D15" s="139"/>
      <c r="E15" s="132">
        <v>-0.64197391029512751</v>
      </c>
      <c r="F15" s="139"/>
      <c r="G15" s="132">
        <v>0.52089012296799531</v>
      </c>
    </row>
    <row r="16" spans="1:8" x14ac:dyDescent="0.75">
      <c r="A16" s="160" t="s">
        <v>281</v>
      </c>
      <c r="B16" s="161"/>
      <c r="C16" s="132">
        <v>100.5</v>
      </c>
      <c r="D16" s="139"/>
      <c r="E16" s="132">
        <v>-2.35984873854447</v>
      </c>
      <c r="F16" s="139"/>
      <c r="G16" s="132" t="s">
        <v>339</v>
      </c>
    </row>
    <row r="17" spans="1:7" x14ac:dyDescent="0.75">
      <c r="A17" s="162" t="s">
        <v>282</v>
      </c>
      <c r="B17" s="163"/>
      <c r="C17" s="138">
        <v>82.5</v>
      </c>
      <c r="D17" s="164"/>
      <c r="E17" s="138">
        <v>-2.9426862442947459</v>
      </c>
      <c r="F17" s="164"/>
      <c r="G17" s="138" t="s">
        <v>349</v>
      </c>
    </row>
    <row r="18" spans="1:7" ht="17.399999999999999" x14ac:dyDescent="0.75">
      <c r="A18" s="160"/>
      <c r="B18" s="161"/>
      <c r="C18" s="250" t="s">
        <v>348</v>
      </c>
      <c r="D18" s="250"/>
      <c r="E18" s="250"/>
      <c r="F18" s="250"/>
      <c r="G18" s="250"/>
    </row>
    <row r="19" spans="1:7" x14ac:dyDescent="0.75">
      <c r="A19" s="45" t="s">
        <v>345</v>
      </c>
      <c r="B19" s="161"/>
      <c r="C19" s="132">
        <v>70.5</v>
      </c>
      <c r="D19" s="139"/>
      <c r="E19" s="132">
        <v>-1.8427967452780316</v>
      </c>
      <c r="F19" s="139"/>
      <c r="G19" s="132">
        <v>6.5358692205652894E-2</v>
      </c>
    </row>
    <row r="20" spans="1:7" x14ac:dyDescent="0.75">
      <c r="A20" s="135" t="s">
        <v>277</v>
      </c>
      <c r="B20" s="161"/>
      <c r="C20" s="132">
        <v>93</v>
      </c>
      <c r="D20" s="139"/>
      <c r="E20" s="132">
        <v>-1.5998023752897665</v>
      </c>
      <c r="F20" s="139"/>
      <c r="G20" s="132">
        <v>0.10964243172650046</v>
      </c>
    </row>
    <row r="21" spans="1:7" x14ac:dyDescent="0.75">
      <c r="A21" s="160" t="s">
        <v>278</v>
      </c>
      <c r="B21" s="161"/>
      <c r="C21" s="132">
        <v>93</v>
      </c>
      <c r="D21" s="139"/>
      <c r="E21" s="132">
        <v>-1.2658141367927493</v>
      </c>
      <c r="F21" s="139"/>
      <c r="G21" s="132">
        <v>0.20557963263418416</v>
      </c>
    </row>
    <row r="22" spans="1:7" x14ac:dyDescent="0.75">
      <c r="A22" s="160" t="s">
        <v>279</v>
      </c>
      <c r="B22" s="161"/>
      <c r="C22" s="132">
        <v>65</v>
      </c>
      <c r="D22" s="139"/>
      <c r="E22" s="132">
        <v>-2.3003892470602936</v>
      </c>
      <c r="F22" s="139"/>
      <c r="G22" s="132" t="s">
        <v>350</v>
      </c>
    </row>
    <row r="23" spans="1:7" x14ac:dyDescent="0.75">
      <c r="A23" s="160" t="s">
        <v>280</v>
      </c>
      <c r="B23" s="161"/>
      <c r="C23" s="132">
        <v>125.5</v>
      </c>
      <c r="D23" s="139"/>
      <c r="E23" s="132">
        <v>-0.45094284891629305</v>
      </c>
      <c r="F23" s="139"/>
      <c r="G23" s="132">
        <v>0.65203073996742023</v>
      </c>
    </row>
    <row r="24" spans="1:7" x14ac:dyDescent="0.75">
      <c r="A24" s="160" t="s">
        <v>281</v>
      </c>
      <c r="B24" s="161"/>
      <c r="C24" s="132">
        <v>62.5</v>
      </c>
      <c r="D24" s="139"/>
      <c r="E24" s="132">
        <v>-2.1047510605251958</v>
      </c>
      <c r="F24" s="139"/>
      <c r="G24" s="132" t="s">
        <v>351</v>
      </c>
    </row>
    <row r="25" spans="1:7" x14ac:dyDescent="0.75">
      <c r="A25" s="162" t="s">
        <v>282</v>
      </c>
      <c r="B25" s="163"/>
      <c r="C25" s="138">
        <v>137.5</v>
      </c>
      <c r="D25" s="164"/>
      <c r="E25" s="138">
        <v>-7.6783327206499594E-2</v>
      </c>
      <c r="F25" s="164"/>
      <c r="G25" s="138">
        <v>0.93879591453883071</v>
      </c>
    </row>
    <row r="26" spans="1:7" x14ac:dyDescent="0.75">
      <c r="A26" s="195" t="s">
        <v>267</v>
      </c>
    </row>
    <row r="27" spans="1:7" x14ac:dyDescent="0.75">
      <c r="A27" s="195" t="s">
        <v>385</v>
      </c>
    </row>
  </sheetData>
  <mergeCells count="6">
    <mergeCell ref="C18:G18"/>
    <mergeCell ref="A1:H1"/>
    <mergeCell ref="A2:A3"/>
    <mergeCell ref="C2:G2"/>
    <mergeCell ref="C4:G4"/>
    <mergeCell ref="C12:G1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Table S1</vt:lpstr>
      <vt:lpstr>Table S2</vt:lpstr>
      <vt:lpstr>Table S3</vt:lpstr>
      <vt:lpstr>Table S4a</vt:lpstr>
      <vt:lpstr>Table S4b</vt:lpstr>
      <vt:lpstr>Table S5</vt:lpstr>
      <vt:lpstr>Table S6</vt:lpstr>
      <vt:lpstr>Table S7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Dorceta Taylor</dc:creator>
  <cp:lastModifiedBy>Amy Christian</cp:lastModifiedBy>
  <dcterms:created xsi:type="dcterms:W3CDTF">2022-05-30T22:26:47Z</dcterms:created>
  <dcterms:modified xsi:type="dcterms:W3CDTF">2025-04-15T03:33:14Z</dcterms:modified>
</cp:coreProperties>
</file>